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 firstSheet="1" activeTab="1"/>
  </bookViews>
  <sheets>
    <sheet name="foxz" sheetId="2" state="veryHidden" r:id=""/>
    <sheet name="TUẦN 13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1" l="1"/>
  <c r="G29" i="1"/>
  <c r="G30" i="1"/>
  <c r="G31" i="1"/>
  <c r="G32" i="1"/>
  <c r="I45" i="1"/>
  <c r="G38" i="1"/>
  <c r="G39" i="1"/>
  <c r="G40" i="1"/>
  <c r="G41" i="1"/>
  <c r="I25" i="1"/>
  <c r="G18" i="1"/>
  <c r="G19" i="1"/>
  <c r="G20" i="1"/>
  <c r="G21" i="1"/>
  <c r="I15" i="1"/>
  <c r="I54" i="1"/>
  <c r="G48" i="1"/>
  <c r="G49" i="1"/>
  <c r="G50" i="1"/>
  <c r="G51" i="1"/>
  <c r="G37" i="1"/>
  <c r="G44" i="1"/>
  <c r="G43" i="1"/>
  <c r="G42" i="1"/>
  <c r="G9" i="1"/>
  <c r="G10" i="1"/>
  <c r="G11" i="1"/>
  <c r="G12" i="1"/>
  <c r="G13" i="1"/>
  <c r="G14" i="1"/>
  <c r="G52" i="1"/>
  <c r="G53" i="1"/>
  <c r="G33" i="1"/>
  <c r="G34" i="1"/>
  <c r="I35" i="1"/>
  <c r="G22" i="1"/>
  <c r="G23" i="1"/>
  <c r="G24" i="1"/>
  <c r="G45" i="1" l="1"/>
  <c r="G17" i="1"/>
  <c r="G25" i="1" s="1"/>
  <c r="J25" i="1" l="1"/>
  <c r="G27" i="1" l="1"/>
  <c r="G35" i="1" s="1"/>
  <c r="G47" i="1"/>
  <c r="G54" i="1" l="1"/>
  <c r="J54" i="1" s="1"/>
  <c r="G8" i="1"/>
  <c r="G15" i="1" l="1"/>
  <c r="J15" i="1" s="1"/>
  <c r="J45" i="1"/>
  <c r="J35" i="1"/>
  <c r="D65" i="1" l="1"/>
</calcChain>
</file>

<file path=xl/sharedStrings.xml><?xml version="1.0" encoding="utf-8"?>
<sst xmlns="http://schemas.openxmlformats.org/spreadsheetml/2006/main" count="112" uniqueCount="71">
  <si>
    <t>CÔNG TY TNHH THỰC PHẨM MẠNH YẾN</t>
  </si>
  <si>
    <t>CỘNG HÒA XÃ HỘI CHỦ NGHĨA VIỆT NAM</t>
  </si>
  <si>
    <t>Thứ/ngày</t>
  </si>
  <si>
    <t>STT</t>
  </si>
  <si>
    <t>Món ăn</t>
  </si>
  <si>
    <t>Diễn giải</t>
  </si>
  <si>
    <t>Định lượng(gr)</t>
  </si>
  <si>
    <t>Đơn giá</t>
  </si>
  <si>
    <t>Thành Tiền</t>
  </si>
  <si>
    <t>Chi phí phụ</t>
  </si>
  <si>
    <t>TỔNG</t>
  </si>
  <si>
    <t>Chất đốt</t>
  </si>
  <si>
    <t>Thuế</t>
  </si>
  <si>
    <t>Nhân công</t>
  </si>
  <si>
    <t>Tổng</t>
  </si>
  <si>
    <t>Tổng tiền</t>
  </si>
  <si>
    <t>5 ngày</t>
  </si>
  <si>
    <t>thành tiền 1 suất</t>
  </si>
  <si>
    <t>Cơm trắng</t>
  </si>
  <si>
    <t>Gạo tẻ</t>
  </si>
  <si>
    <t>Rau thơm</t>
  </si>
  <si>
    <t>Gia vị các loại</t>
  </si>
  <si>
    <t>Xương lợn</t>
  </si>
  <si>
    <t>Khấu hao</t>
  </si>
  <si>
    <t>Thịt băm rang</t>
  </si>
  <si>
    <t>Gà CN bỏ cđcc</t>
  </si>
  <si>
    <t>Trứng vịt</t>
  </si>
  <si>
    <t>Đinh Thị Hương Giang</t>
  </si>
  <si>
    <t>Thịt nạc xay</t>
  </si>
  <si>
    <t>Đ/c: 91 Yết Kiêu  - P.Tân Hưng - TP Hải Phòng</t>
  </si>
  <si>
    <t>SĐT: 0374.116.906 - Ms Yến</t>
  </si>
  <si>
    <t>Canh khoai tây nấu xương</t>
  </si>
  <si>
    <t>Khoai tây</t>
  </si>
  <si>
    <t>Trứng xào</t>
  </si>
  <si>
    <t>Củ quả</t>
  </si>
  <si>
    <t>Đậu rán</t>
  </si>
  <si>
    <t>Chả rim mắm</t>
  </si>
  <si>
    <t>Chả lợn</t>
  </si>
  <si>
    <t>Cà ra</t>
  </si>
  <si>
    <t>Gà kho gừng</t>
  </si>
  <si>
    <t>Đậu xốt cà chua</t>
  </si>
  <si>
    <t>Cà chua</t>
  </si>
  <si>
    <t>Canh thập cẩm nấu gà</t>
  </si>
  <si>
    <t>Tôm chiên</t>
  </si>
  <si>
    <t>Trứng bác cà chua</t>
  </si>
  <si>
    <t>Tôm biển</t>
  </si>
  <si>
    <t>Xúc xích</t>
  </si>
  <si>
    <t>Canh cải thảo nấu thịt</t>
  </si>
  <si>
    <t>Thịt sấn mông vai xay</t>
  </si>
  <si>
    <t>Xúc xích CP</t>
  </si>
  <si>
    <t>Cải thảo</t>
  </si>
  <si>
    <t>Thịt kho tầu</t>
  </si>
  <si>
    <t>Khoai tây xào thịt</t>
  </si>
  <si>
    <t>Canh bí đỏ nấu xương</t>
  </si>
  <si>
    <t>Bí đỏ</t>
  </si>
  <si>
    <t>Canh rau cải nấu cà ra</t>
  </si>
  <si>
    <t>Cải ngọt</t>
  </si>
  <si>
    <t>Độc lập -  Tự do -  Hạnh phúc</t>
  </si>
  <si>
    <t>THỰC ĐƠN BÁN TRÚ TUẦN 13 NĂM HỌC 2025 - 2026</t>
  </si>
  <si>
    <t>Từ ngày 01/12 đến ngày 05/12/2025</t>
  </si>
  <si>
    <t>Thứ 2/01/12</t>
  </si>
  <si>
    <t>Thứ 3/02/12</t>
  </si>
  <si>
    <t>Thịt sấn mông</t>
  </si>
  <si>
    <t>Thịt sấn mông, vai xay</t>
  </si>
  <si>
    <t>Thứ 4/03/12</t>
  </si>
  <si>
    <t>Thứ 5/04/12</t>
  </si>
  <si>
    <t>Thứ 6/05/12</t>
  </si>
  <si>
    <t>HIỆU TRƯỞNG NHÀ TRƯỜNG</t>
  </si>
  <si>
    <t>(Duyệt)</t>
  </si>
  <si>
    <t>Nguyễn Thị Thúy</t>
  </si>
  <si>
    <t>NGƯỜI LẬP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</si>
</sst>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3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b/>
      <i/>
      <sz val="13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2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theme="1"/>
      <name val="Calibri"/>
      <family val="2"/>
      <scheme val="minor"/>
    </font>
    <font>
      <b/>
      <sz val="17"/>
      <color theme="1"/>
      <name val="Times New Roman"/>
      <family val="1"/>
    </font>
    <font>
      <i/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165" fontId="3" fillId="0" borderId="0" xfId="1" applyNumberFormat="1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9" fillId="2" borderId="2" xfId="0" applyFont="1" applyFill="1" applyBorder="1" applyAlignment="1">
      <alignment horizontal="left" vertical="center"/>
    </xf>
    <xf numFmtId="165" fontId="9" fillId="2" borderId="2" xfId="0" applyNumberFormat="1" applyFont="1" applyFill="1" applyBorder="1" applyAlignment="1">
      <alignment horizontal="center" vertical="center"/>
    </xf>
    <xf numFmtId="165" fontId="6" fillId="0" borderId="0" xfId="1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165" fontId="5" fillId="2" borderId="2" xfId="0" applyNumberFormat="1" applyFont="1" applyFill="1" applyBorder="1" applyAlignment="1">
      <alignment horizontal="center" vertical="center"/>
    </xf>
    <xf numFmtId="165" fontId="7" fillId="0" borderId="0" xfId="1" applyNumberFormat="1" applyFont="1" applyAlignment="1">
      <alignment horizontal="center" vertical="center"/>
    </xf>
    <xf numFmtId="165" fontId="3" fillId="0" borderId="0" xfId="1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165" fontId="7" fillId="0" borderId="0" xfId="1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5" fontId="3" fillId="0" borderId="2" xfId="1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4" fillId="2" borderId="2" xfId="1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/>
    </xf>
    <xf numFmtId="165" fontId="4" fillId="0" borderId="2" xfId="1" applyNumberFormat="1" applyFont="1" applyFill="1" applyBorder="1" applyAlignment="1">
      <alignment horizontal="center" vertical="center"/>
    </xf>
    <xf numFmtId="165" fontId="4" fillId="3" borderId="2" xfId="0" applyNumberFormat="1" applyFont="1" applyFill="1" applyBorder="1" applyAlignment="1">
      <alignment horizontal="center" vertical="center"/>
    </xf>
    <xf numFmtId="165" fontId="3" fillId="0" borderId="2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165" fontId="4" fillId="3" borderId="2" xfId="1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65" fontId="3" fillId="0" borderId="2" xfId="1" applyNumberFormat="1" applyFont="1" applyFill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4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top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257175</xdr:colOff>
      <xdr:row>1</xdr:row>
      <xdr:rowOff>209550</xdr:rowOff>
    </xdr:from>
    <xdr:to>
      <xdr:col>8</xdr:col>
      <xdr:colOff>457200</xdr:colOff>
      <xdr:row>2</xdr:row>
      <xdr:rowOff>0</xdr:rowOff>
    </xdr:to>
    <xdr:cxnSp macro="">
      <xdr:nvCxnSpPr>
        <xdr:cNvPr id="4" name="Straight Connector 3"/>
        <xdr:cNvCxnSpPr/>
      </xdr:nvCxnSpPr>
      <xdr:spPr>
        <a:xfrm>
          <a:off x="7000875" y="428625"/>
          <a:ext cx="220980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tabSelected="1" topLeftCell="A31" workbookViewId="0">
      <selection activeCell="E60" sqref="E60"/>
    </sheetView>
  </sheetViews>
  <sheetFormatPr defaultColWidth="13.25" defaultRowHeight="16.5" x14ac:dyDescent="0.25"/>
  <cols>
    <col min="1" max="1" width="13.625" style="5" customWidth="1"/>
    <col min="2" max="2" width="6" style="1" customWidth="1"/>
    <col min="3" max="3" width="23.25" style="2" customWidth="1"/>
    <col min="4" max="4" width="21.5" style="3" customWidth="1"/>
    <col min="5" max="5" width="11.25" style="3" customWidth="1"/>
    <col min="6" max="6" width="12.875" style="4" customWidth="1"/>
    <col min="7" max="7" width="12.5" style="4" customWidth="1"/>
    <col min="8" max="8" width="13.875" style="53" customWidth="1"/>
    <col min="9" max="9" width="10" style="3" customWidth="1"/>
    <col min="10" max="10" width="12" style="3" customWidth="1"/>
    <col min="11" max="16384" width="13.25" style="5"/>
  </cols>
  <sheetData>
    <row r="1" spans="1:10" ht="17.25" customHeight="1" x14ac:dyDescent="0.25">
      <c r="A1" s="63" t="s">
        <v>0</v>
      </c>
      <c r="B1" s="63"/>
      <c r="C1" s="63"/>
      <c r="D1" s="63"/>
      <c r="F1" s="67" t="s">
        <v>1</v>
      </c>
      <c r="G1" s="67"/>
      <c r="H1" s="67"/>
      <c r="I1" s="67"/>
      <c r="J1" s="67"/>
    </row>
    <row r="2" spans="1:10" ht="17.25" customHeight="1" x14ac:dyDescent="0.25">
      <c r="A2" s="30" t="s">
        <v>29</v>
      </c>
      <c r="C2" s="31"/>
      <c r="D2" s="29"/>
      <c r="E2" s="32"/>
      <c r="F2" s="67" t="s">
        <v>57</v>
      </c>
      <c r="G2" s="67"/>
      <c r="H2" s="67"/>
      <c r="I2" s="67"/>
      <c r="J2" s="67"/>
    </row>
    <row r="3" spans="1:10" ht="17.25" customHeight="1" x14ac:dyDescent="0.25">
      <c r="A3" s="31" t="s">
        <v>30</v>
      </c>
      <c r="C3" s="31"/>
      <c r="D3" s="29"/>
      <c r="E3" s="32"/>
      <c r="F3" s="32"/>
      <c r="G3" s="32"/>
      <c r="H3" s="49"/>
      <c r="I3" s="32"/>
      <c r="J3" s="32"/>
    </row>
    <row r="4" spans="1:10" ht="7.5" customHeight="1" x14ac:dyDescent="0.3">
      <c r="A4" s="6"/>
      <c r="B4" s="44"/>
      <c r="C4" s="6"/>
      <c r="D4" s="7"/>
      <c r="E4" s="7"/>
      <c r="F4" s="7"/>
      <c r="G4" s="7"/>
      <c r="H4" s="50"/>
      <c r="I4" s="7"/>
      <c r="J4" s="7"/>
    </row>
    <row r="5" spans="1:10" ht="24.75" customHeight="1" x14ac:dyDescent="0.25">
      <c r="A5" s="61" t="s">
        <v>58</v>
      </c>
      <c r="B5" s="62"/>
      <c r="C5" s="62"/>
      <c r="D5" s="62"/>
      <c r="E5" s="62"/>
      <c r="F5" s="62"/>
      <c r="G5" s="62"/>
      <c r="H5" s="62"/>
      <c r="I5" s="62"/>
      <c r="J5" s="62"/>
    </row>
    <row r="6" spans="1:10" ht="30.75" customHeight="1" x14ac:dyDescent="0.25">
      <c r="A6" s="68" t="s">
        <v>59</v>
      </c>
      <c r="B6" s="68"/>
      <c r="C6" s="68"/>
      <c r="D6" s="68"/>
      <c r="E6" s="68"/>
      <c r="F6" s="68"/>
      <c r="G6" s="68"/>
      <c r="H6" s="68"/>
      <c r="I6" s="68"/>
      <c r="J6" s="68"/>
    </row>
    <row r="7" spans="1:10" ht="34.5" customHeight="1" x14ac:dyDescent="0.25">
      <c r="A7" s="33" t="s">
        <v>2</v>
      </c>
      <c r="B7" s="45" t="s">
        <v>3</v>
      </c>
      <c r="C7" s="34" t="s">
        <v>4</v>
      </c>
      <c r="D7" s="34" t="s">
        <v>5</v>
      </c>
      <c r="E7" s="34" t="s">
        <v>6</v>
      </c>
      <c r="F7" s="35" t="s">
        <v>7</v>
      </c>
      <c r="G7" s="34" t="s">
        <v>8</v>
      </c>
      <c r="H7" s="54" t="s">
        <v>9</v>
      </c>
      <c r="I7" s="54"/>
      <c r="J7" s="33" t="s">
        <v>10</v>
      </c>
    </row>
    <row r="8" spans="1:10" ht="18" customHeight="1" x14ac:dyDescent="0.25">
      <c r="A8" s="57" t="s">
        <v>60</v>
      </c>
      <c r="B8" s="27">
        <v>1</v>
      </c>
      <c r="C8" s="8" t="s">
        <v>36</v>
      </c>
      <c r="D8" s="27" t="s">
        <v>37</v>
      </c>
      <c r="E8" s="27">
        <v>52</v>
      </c>
      <c r="F8" s="40">
        <v>150000</v>
      </c>
      <c r="G8" s="40">
        <f t="shared" ref="G8:G14" si="0">F8*E8/1000</f>
        <v>7800</v>
      </c>
      <c r="H8" s="41" t="s">
        <v>11</v>
      </c>
      <c r="I8" s="40">
        <v>1000</v>
      </c>
      <c r="J8" s="36"/>
    </row>
    <row r="9" spans="1:10" ht="18" customHeight="1" x14ac:dyDescent="0.25">
      <c r="A9" s="57"/>
      <c r="B9" s="27">
        <v>2</v>
      </c>
      <c r="C9" s="8" t="s">
        <v>33</v>
      </c>
      <c r="D9" s="27" t="s">
        <v>26</v>
      </c>
      <c r="E9" s="27">
        <v>40</v>
      </c>
      <c r="F9" s="40">
        <v>63000</v>
      </c>
      <c r="G9" s="40">
        <f t="shared" si="0"/>
        <v>2520</v>
      </c>
      <c r="H9" s="41" t="s">
        <v>13</v>
      </c>
      <c r="I9" s="28">
        <v>2000</v>
      </c>
      <c r="J9" s="36"/>
    </row>
    <row r="10" spans="1:10" ht="18" customHeight="1" x14ac:dyDescent="0.25">
      <c r="A10" s="57"/>
      <c r="B10" s="59">
        <v>3</v>
      </c>
      <c r="C10" s="58" t="s">
        <v>55</v>
      </c>
      <c r="D10" s="27" t="s">
        <v>56</v>
      </c>
      <c r="E10" s="27">
        <v>30</v>
      </c>
      <c r="F10" s="40">
        <v>18000</v>
      </c>
      <c r="G10" s="40">
        <f t="shared" si="0"/>
        <v>540</v>
      </c>
      <c r="H10" s="41" t="s">
        <v>12</v>
      </c>
      <c r="I10" s="40">
        <v>1482</v>
      </c>
      <c r="J10" s="27"/>
    </row>
    <row r="11" spans="1:10" ht="18" customHeight="1" x14ac:dyDescent="0.25">
      <c r="A11" s="57"/>
      <c r="B11" s="59"/>
      <c r="C11" s="58"/>
      <c r="D11" s="27" t="s">
        <v>38</v>
      </c>
      <c r="E11" s="27">
        <v>7</v>
      </c>
      <c r="F11" s="40">
        <v>155000</v>
      </c>
      <c r="G11" s="40">
        <f t="shared" si="0"/>
        <v>1085</v>
      </c>
      <c r="H11" s="41" t="s">
        <v>23</v>
      </c>
      <c r="I11" s="28">
        <v>300</v>
      </c>
      <c r="J11" s="27"/>
    </row>
    <row r="12" spans="1:10" ht="18" customHeight="1" x14ac:dyDescent="0.25">
      <c r="A12" s="57"/>
      <c r="B12" s="27">
        <v>4</v>
      </c>
      <c r="C12" s="41" t="s">
        <v>18</v>
      </c>
      <c r="D12" s="27" t="s">
        <v>19</v>
      </c>
      <c r="E12" s="27">
        <v>110</v>
      </c>
      <c r="F12" s="40">
        <v>19000</v>
      </c>
      <c r="G12" s="40">
        <f t="shared" si="0"/>
        <v>2090</v>
      </c>
      <c r="H12" s="41"/>
      <c r="I12" s="27"/>
      <c r="J12" s="27"/>
    </row>
    <row r="13" spans="1:10" ht="18" customHeight="1" x14ac:dyDescent="0.25">
      <c r="A13" s="57"/>
      <c r="B13" s="27">
        <v>5</v>
      </c>
      <c r="C13" s="36"/>
      <c r="D13" s="27" t="s">
        <v>20</v>
      </c>
      <c r="E13" s="27">
        <v>5.23</v>
      </c>
      <c r="F13" s="40">
        <v>35000</v>
      </c>
      <c r="G13" s="40">
        <f t="shared" si="0"/>
        <v>183.05000000000004</v>
      </c>
      <c r="H13" s="41"/>
      <c r="I13" s="27"/>
      <c r="J13" s="27"/>
    </row>
    <row r="14" spans="1:10" ht="18" customHeight="1" x14ac:dyDescent="0.25">
      <c r="A14" s="57"/>
      <c r="B14" s="27">
        <v>6</v>
      </c>
      <c r="C14" s="41"/>
      <c r="D14" s="27" t="s">
        <v>21</v>
      </c>
      <c r="E14" s="27">
        <v>10</v>
      </c>
      <c r="F14" s="40">
        <v>100000</v>
      </c>
      <c r="G14" s="40">
        <f t="shared" si="0"/>
        <v>1000</v>
      </c>
      <c r="H14" s="41"/>
      <c r="I14" s="27"/>
      <c r="J14" s="27"/>
    </row>
    <row r="15" spans="1:10" ht="18" customHeight="1" x14ac:dyDescent="0.25">
      <c r="A15" s="57"/>
      <c r="B15" s="27"/>
      <c r="C15" s="37" t="s">
        <v>14</v>
      </c>
      <c r="D15" s="36"/>
      <c r="E15" s="36"/>
      <c r="F15" s="38"/>
      <c r="G15" s="39">
        <f>SUM(G8:G14)</f>
        <v>15218.05</v>
      </c>
      <c r="H15" s="48"/>
      <c r="I15" s="39">
        <f>SUM(I8:I12)</f>
        <v>4782</v>
      </c>
      <c r="J15" s="39">
        <f>I15+G15</f>
        <v>20000.05</v>
      </c>
    </row>
    <row r="16" spans="1:10" ht="14.25" customHeight="1" x14ac:dyDescent="0.25">
      <c r="A16" s="33"/>
      <c r="B16" s="45"/>
      <c r="C16" s="34"/>
      <c r="D16" s="34"/>
      <c r="E16" s="34"/>
      <c r="F16" s="35"/>
      <c r="G16" s="34"/>
      <c r="H16" s="54"/>
      <c r="I16" s="54"/>
      <c r="J16" s="33"/>
    </row>
    <row r="17" spans="1:10" ht="18" customHeight="1" x14ac:dyDescent="0.25">
      <c r="A17" s="57" t="s">
        <v>61</v>
      </c>
      <c r="B17" s="27">
        <v>1</v>
      </c>
      <c r="C17" s="8" t="s">
        <v>39</v>
      </c>
      <c r="D17" s="27" t="s">
        <v>25</v>
      </c>
      <c r="E17" s="27">
        <v>95</v>
      </c>
      <c r="F17" s="40">
        <v>87000</v>
      </c>
      <c r="G17" s="40">
        <f>F17*E17/1000</f>
        <v>8265</v>
      </c>
      <c r="H17" s="41" t="s">
        <v>11</v>
      </c>
      <c r="I17" s="40">
        <v>1000</v>
      </c>
      <c r="J17" s="27"/>
    </row>
    <row r="18" spans="1:10" ht="18" customHeight="1" x14ac:dyDescent="0.25">
      <c r="A18" s="57"/>
      <c r="B18" s="55">
        <v>2</v>
      </c>
      <c r="C18" s="69" t="s">
        <v>40</v>
      </c>
      <c r="D18" s="27" t="s">
        <v>35</v>
      </c>
      <c r="E18" s="27">
        <v>50</v>
      </c>
      <c r="F18" s="40">
        <v>32000</v>
      </c>
      <c r="G18" s="40">
        <f t="shared" ref="G18:G21" si="1">F18*E18/1000</f>
        <v>1600</v>
      </c>
      <c r="H18" s="41" t="s">
        <v>13</v>
      </c>
      <c r="I18" s="28">
        <v>2000</v>
      </c>
      <c r="J18" s="27"/>
    </row>
    <row r="19" spans="1:10" ht="18" customHeight="1" x14ac:dyDescent="0.25">
      <c r="A19" s="57"/>
      <c r="B19" s="56"/>
      <c r="C19" s="70"/>
      <c r="D19" s="27" t="s">
        <v>41</v>
      </c>
      <c r="E19" s="27">
        <v>10</v>
      </c>
      <c r="F19" s="40">
        <v>25000</v>
      </c>
      <c r="G19" s="40">
        <f t="shared" si="1"/>
        <v>250</v>
      </c>
      <c r="H19" s="41" t="s">
        <v>12</v>
      </c>
      <c r="I19" s="40">
        <v>1482</v>
      </c>
      <c r="J19" s="27"/>
    </row>
    <row r="20" spans="1:10" ht="18" customHeight="1" x14ac:dyDescent="0.25">
      <c r="A20" s="57"/>
      <c r="B20" s="59">
        <v>3</v>
      </c>
      <c r="C20" s="60" t="s">
        <v>42</v>
      </c>
      <c r="D20" s="27" t="s">
        <v>34</v>
      </c>
      <c r="E20" s="27">
        <v>55</v>
      </c>
      <c r="F20" s="40">
        <v>18000</v>
      </c>
      <c r="G20" s="40">
        <f t="shared" si="1"/>
        <v>990</v>
      </c>
      <c r="H20" s="41" t="s">
        <v>23</v>
      </c>
      <c r="I20" s="28">
        <v>300</v>
      </c>
      <c r="J20" s="27"/>
    </row>
    <row r="21" spans="1:10" ht="18" customHeight="1" x14ac:dyDescent="0.25">
      <c r="A21" s="57"/>
      <c r="B21" s="59"/>
      <c r="C21" s="60"/>
      <c r="D21" s="27" t="s">
        <v>25</v>
      </c>
      <c r="E21" s="27">
        <v>10</v>
      </c>
      <c r="F21" s="40">
        <v>87000</v>
      </c>
      <c r="G21" s="40">
        <f t="shared" si="1"/>
        <v>870</v>
      </c>
      <c r="H21" s="41"/>
      <c r="I21" s="8"/>
      <c r="J21" s="27"/>
    </row>
    <row r="22" spans="1:10" ht="18" customHeight="1" x14ac:dyDescent="0.25">
      <c r="A22" s="57"/>
      <c r="B22" s="27">
        <v>4</v>
      </c>
      <c r="C22" s="41" t="s">
        <v>18</v>
      </c>
      <c r="D22" s="27" t="s">
        <v>19</v>
      </c>
      <c r="E22" s="27">
        <v>110</v>
      </c>
      <c r="F22" s="40">
        <v>19000</v>
      </c>
      <c r="G22" s="40">
        <f t="shared" ref="G22:G24" si="2">F22*E22/1000</f>
        <v>2090</v>
      </c>
      <c r="H22" s="41"/>
      <c r="I22" s="40"/>
      <c r="J22" s="27"/>
    </row>
    <row r="23" spans="1:10" ht="18" customHeight="1" x14ac:dyDescent="0.25">
      <c r="A23" s="57"/>
      <c r="B23" s="27">
        <v>5</v>
      </c>
      <c r="C23" s="36"/>
      <c r="D23" s="27" t="s">
        <v>20</v>
      </c>
      <c r="E23" s="27">
        <v>4.3600000000000003</v>
      </c>
      <c r="F23" s="40">
        <v>35000</v>
      </c>
      <c r="G23" s="40">
        <f t="shared" si="2"/>
        <v>152.6</v>
      </c>
      <c r="H23" s="41"/>
      <c r="I23" s="27"/>
      <c r="J23" s="27"/>
    </row>
    <row r="24" spans="1:10" ht="18" customHeight="1" x14ac:dyDescent="0.25">
      <c r="A24" s="57"/>
      <c r="B24" s="27">
        <v>6</v>
      </c>
      <c r="C24" s="41"/>
      <c r="D24" s="27" t="s">
        <v>21</v>
      </c>
      <c r="E24" s="27">
        <v>10</v>
      </c>
      <c r="F24" s="40">
        <v>100000</v>
      </c>
      <c r="G24" s="40">
        <f t="shared" si="2"/>
        <v>1000</v>
      </c>
      <c r="H24" s="41"/>
      <c r="I24" s="27"/>
      <c r="J24" s="27"/>
    </row>
    <row r="25" spans="1:10" ht="18" customHeight="1" x14ac:dyDescent="0.25">
      <c r="A25" s="57"/>
      <c r="B25" s="27"/>
      <c r="C25" s="37" t="s">
        <v>14</v>
      </c>
      <c r="D25" s="36"/>
      <c r="E25" s="36"/>
      <c r="F25" s="38"/>
      <c r="G25" s="42">
        <f>SUM(G17:G24)</f>
        <v>15217.6</v>
      </c>
      <c r="H25" s="48"/>
      <c r="I25" s="39">
        <f>SUM(I17:I24)</f>
        <v>4782</v>
      </c>
      <c r="J25" s="39">
        <f>I25+G25</f>
        <v>19999.599999999999</v>
      </c>
    </row>
    <row r="26" spans="1:10" ht="13.5" customHeight="1" x14ac:dyDescent="0.25">
      <c r="A26" s="33"/>
      <c r="B26" s="45"/>
      <c r="C26" s="34"/>
      <c r="D26" s="34"/>
      <c r="E26" s="34"/>
      <c r="F26" s="35"/>
      <c r="G26" s="34"/>
      <c r="H26" s="54"/>
      <c r="I26" s="54"/>
      <c r="J26" s="33"/>
    </row>
    <row r="27" spans="1:10" ht="18" customHeight="1" x14ac:dyDescent="0.25">
      <c r="A27" s="57" t="s">
        <v>64</v>
      </c>
      <c r="B27" s="27">
        <v>1</v>
      </c>
      <c r="C27" s="8" t="s">
        <v>51</v>
      </c>
      <c r="D27" s="27" t="s">
        <v>62</v>
      </c>
      <c r="E27" s="27">
        <v>65</v>
      </c>
      <c r="F27" s="40">
        <v>125000</v>
      </c>
      <c r="G27" s="40">
        <f>F27*E27/1000</f>
        <v>8125</v>
      </c>
      <c r="H27" s="41" t="s">
        <v>11</v>
      </c>
      <c r="I27" s="40">
        <v>1000</v>
      </c>
      <c r="J27" s="27"/>
    </row>
    <row r="28" spans="1:10" ht="18" customHeight="1" x14ac:dyDescent="0.25">
      <c r="A28" s="57"/>
      <c r="B28" s="55">
        <v>2</v>
      </c>
      <c r="C28" s="69" t="s">
        <v>52</v>
      </c>
      <c r="D28" s="27" t="s">
        <v>32</v>
      </c>
      <c r="E28" s="27">
        <v>55</v>
      </c>
      <c r="F28" s="40">
        <v>18000</v>
      </c>
      <c r="G28" s="40">
        <f t="shared" ref="G28:G32" si="3">F28*E28/1000</f>
        <v>990</v>
      </c>
      <c r="H28" s="41" t="s">
        <v>13</v>
      </c>
      <c r="I28" s="28">
        <v>2000</v>
      </c>
      <c r="J28" s="27"/>
    </row>
    <row r="29" spans="1:10" ht="18" customHeight="1" x14ac:dyDescent="0.25">
      <c r="A29" s="57"/>
      <c r="B29" s="56"/>
      <c r="C29" s="70"/>
      <c r="D29" s="27" t="s">
        <v>63</v>
      </c>
      <c r="E29" s="27">
        <v>10</v>
      </c>
      <c r="F29" s="40">
        <v>125000</v>
      </c>
      <c r="G29" s="40">
        <f t="shared" si="3"/>
        <v>1250</v>
      </c>
      <c r="H29" s="41" t="s">
        <v>12</v>
      </c>
      <c r="I29" s="28">
        <v>1482</v>
      </c>
      <c r="J29" s="27"/>
    </row>
    <row r="30" spans="1:10" ht="18" customHeight="1" x14ac:dyDescent="0.25">
      <c r="A30" s="57"/>
      <c r="B30" s="59">
        <v>3</v>
      </c>
      <c r="C30" s="60" t="s">
        <v>53</v>
      </c>
      <c r="D30" s="27" t="s">
        <v>54</v>
      </c>
      <c r="E30" s="27">
        <v>50</v>
      </c>
      <c r="F30" s="40">
        <v>18000</v>
      </c>
      <c r="G30" s="40">
        <f t="shared" si="3"/>
        <v>900</v>
      </c>
      <c r="H30" s="41" t="s">
        <v>23</v>
      </c>
      <c r="I30" s="8">
        <v>300</v>
      </c>
      <c r="J30" s="27"/>
    </row>
    <row r="31" spans="1:10" ht="18" customHeight="1" x14ac:dyDescent="0.25">
      <c r="A31" s="57"/>
      <c r="B31" s="59"/>
      <c r="C31" s="60"/>
      <c r="D31" s="27" t="s">
        <v>22</v>
      </c>
      <c r="E31" s="27">
        <v>8</v>
      </c>
      <c r="F31" s="40">
        <v>87000</v>
      </c>
      <c r="G31" s="40">
        <f t="shared" si="3"/>
        <v>696</v>
      </c>
      <c r="H31" s="2"/>
      <c r="I31" s="5"/>
      <c r="J31" s="27"/>
    </row>
    <row r="32" spans="1:10" ht="18" customHeight="1" x14ac:dyDescent="0.25">
      <c r="A32" s="57"/>
      <c r="B32" s="27">
        <v>4</v>
      </c>
      <c r="C32" s="41" t="s">
        <v>18</v>
      </c>
      <c r="D32" s="27" t="s">
        <v>19</v>
      </c>
      <c r="E32" s="27">
        <v>110</v>
      </c>
      <c r="F32" s="40">
        <v>19000</v>
      </c>
      <c r="G32" s="40">
        <f t="shared" si="3"/>
        <v>2090</v>
      </c>
      <c r="H32" s="41"/>
      <c r="I32" s="8"/>
      <c r="J32" s="27"/>
    </row>
    <row r="33" spans="1:10" ht="18" customHeight="1" x14ac:dyDescent="0.25">
      <c r="A33" s="57"/>
      <c r="B33" s="27">
        <v>5</v>
      </c>
      <c r="C33" s="41"/>
      <c r="D33" s="27" t="s">
        <v>20</v>
      </c>
      <c r="E33" s="27">
        <v>4.78</v>
      </c>
      <c r="F33" s="40">
        <v>35000</v>
      </c>
      <c r="G33" s="40">
        <f t="shared" ref="G33:G34" si="4">F33*E33/1000</f>
        <v>167.3</v>
      </c>
      <c r="H33" s="41"/>
      <c r="I33" s="40"/>
      <c r="J33" s="27"/>
    </row>
    <row r="34" spans="1:10" ht="18" customHeight="1" x14ac:dyDescent="0.25">
      <c r="A34" s="57"/>
      <c r="B34" s="27">
        <v>6</v>
      </c>
      <c r="C34" s="41"/>
      <c r="D34" s="27" t="s">
        <v>21</v>
      </c>
      <c r="E34" s="27">
        <v>10</v>
      </c>
      <c r="F34" s="40">
        <v>100000</v>
      </c>
      <c r="G34" s="40">
        <f t="shared" si="4"/>
        <v>1000</v>
      </c>
      <c r="H34" s="41"/>
      <c r="I34" s="40"/>
      <c r="J34" s="27"/>
    </row>
    <row r="35" spans="1:10" ht="18" customHeight="1" x14ac:dyDescent="0.25">
      <c r="A35" s="57"/>
      <c r="B35" s="27"/>
      <c r="C35" s="37" t="s">
        <v>14</v>
      </c>
      <c r="D35" s="36"/>
      <c r="E35" s="36"/>
      <c r="F35" s="38"/>
      <c r="G35" s="39">
        <f>SUM(G27:G34)</f>
        <v>15218.3</v>
      </c>
      <c r="H35" s="48"/>
      <c r="I35" s="39">
        <f>SUM(I27:I33)</f>
        <v>4782</v>
      </c>
      <c r="J35" s="39">
        <f>I35+G35</f>
        <v>20000.3</v>
      </c>
    </row>
    <row r="36" spans="1:10" ht="13.5" customHeight="1" x14ac:dyDescent="0.25">
      <c r="A36" s="33"/>
      <c r="B36" s="45"/>
      <c r="C36" s="34"/>
      <c r="D36" s="34"/>
      <c r="E36" s="34"/>
      <c r="F36" s="35"/>
      <c r="G36" s="34"/>
      <c r="H36" s="54"/>
      <c r="I36" s="54"/>
      <c r="J36" s="33"/>
    </row>
    <row r="37" spans="1:10" ht="20.25" customHeight="1" x14ac:dyDescent="0.25">
      <c r="A37" s="71" t="s">
        <v>65</v>
      </c>
      <c r="B37" s="27">
        <v>1</v>
      </c>
      <c r="C37" s="41" t="s">
        <v>43</v>
      </c>
      <c r="D37" s="27" t="s">
        <v>45</v>
      </c>
      <c r="E37" s="47">
        <v>37</v>
      </c>
      <c r="F37" s="47">
        <v>200000</v>
      </c>
      <c r="G37" s="40">
        <f t="shared" ref="G37:G41" si="5">F37*E37/1000</f>
        <v>7400</v>
      </c>
      <c r="H37" s="41" t="s">
        <v>11</v>
      </c>
      <c r="I37" s="40">
        <v>1000</v>
      </c>
      <c r="J37" s="43"/>
    </row>
    <row r="38" spans="1:10" ht="18" customHeight="1" x14ac:dyDescent="0.25">
      <c r="A38" s="72"/>
      <c r="B38" s="59">
        <v>2</v>
      </c>
      <c r="C38" s="58" t="s">
        <v>44</v>
      </c>
      <c r="D38" s="27" t="s">
        <v>26</v>
      </c>
      <c r="E38" s="47">
        <v>40</v>
      </c>
      <c r="F38" s="47">
        <v>63000</v>
      </c>
      <c r="G38" s="40">
        <f t="shared" si="5"/>
        <v>2520</v>
      </c>
      <c r="H38" s="41" t="s">
        <v>13</v>
      </c>
      <c r="I38" s="28">
        <v>2000</v>
      </c>
      <c r="J38" s="43"/>
    </row>
    <row r="39" spans="1:10" ht="18" customHeight="1" x14ac:dyDescent="0.25">
      <c r="A39" s="72"/>
      <c r="B39" s="59"/>
      <c r="C39" s="58"/>
      <c r="D39" s="27" t="s">
        <v>41</v>
      </c>
      <c r="E39" s="47">
        <v>10</v>
      </c>
      <c r="F39" s="47">
        <v>20000</v>
      </c>
      <c r="G39" s="40">
        <f t="shared" si="5"/>
        <v>200</v>
      </c>
      <c r="H39" s="41" t="s">
        <v>12</v>
      </c>
      <c r="I39" s="28">
        <v>1482</v>
      </c>
      <c r="J39" s="43"/>
    </row>
    <row r="40" spans="1:10" ht="18" customHeight="1" x14ac:dyDescent="0.25">
      <c r="A40" s="72"/>
      <c r="B40" s="59">
        <v>3</v>
      </c>
      <c r="C40" s="58" t="s">
        <v>31</v>
      </c>
      <c r="D40" s="27" t="s">
        <v>32</v>
      </c>
      <c r="E40" s="47">
        <v>55</v>
      </c>
      <c r="F40" s="47">
        <v>18000</v>
      </c>
      <c r="G40" s="40">
        <f t="shared" si="5"/>
        <v>990</v>
      </c>
      <c r="H40" s="41" t="s">
        <v>23</v>
      </c>
      <c r="I40" s="8">
        <v>300</v>
      </c>
      <c r="J40" s="43"/>
    </row>
    <row r="41" spans="1:10" ht="18" customHeight="1" x14ac:dyDescent="0.25">
      <c r="A41" s="72"/>
      <c r="B41" s="59"/>
      <c r="C41" s="58"/>
      <c r="D41" s="27" t="s">
        <v>22</v>
      </c>
      <c r="E41" s="47">
        <v>10</v>
      </c>
      <c r="F41" s="47">
        <v>87000</v>
      </c>
      <c r="G41" s="40">
        <f t="shared" si="5"/>
        <v>870</v>
      </c>
      <c r="H41" s="41"/>
      <c r="I41" s="8"/>
      <c r="J41" s="43"/>
    </row>
    <row r="42" spans="1:10" ht="18" customHeight="1" x14ac:dyDescent="0.25">
      <c r="A42" s="72"/>
      <c r="B42" s="27">
        <v>4</v>
      </c>
      <c r="C42" s="41" t="s">
        <v>18</v>
      </c>
      <c r="D42" s="27" t="s">
        <v>19</v>
      </c>
      <c r="E42" s="28">
        <v>110</v>
      </c>
      <c r="F42" s="40">
        <v>19000</v>
      </c>
      <c r="G42" s="40">
        <f t="shared" ref="G42:G44" si="6">F42*E42/1000</f>
        <v>2090</v>
      </c>
      <c r="H42" s="48"/>
      <c r="I42" s="43"/>
      <c r="J42" s="43"/>
    </row>
    <row r="43" spans="1:10" ht="18" customHeight="1" x14ac:dyDescent="0.25">
      <c r="A43" s="72"/>
      <c r="B43" s="27">
        <v>5</v>
      </c>
      <c r="C43" s="41"/>
      <c r="D43" s="27" t="s">
        <v>20</v>
      </c>
      <c r="E43" s="28">
        <v>4.22</v>
      </c>
      <c r="F43" s="40">
        <v>35000</v>
      </c>
      <c r="G43" s="40">
        <f t="shared" si="6"/>
        <v>147.69999999999999</v>
      </c>
      <c r="H43" s="48"/>
      <c r="I43" s="43"/>
      <c r="J43" s="43"/>
    </row>
    <row r="44" spans="1:10" ht="18" customHeight="1" x14ac:dyDescent="0.25">
      <c r="A44" s="72"/>
      <c r="B44" s="27">
        <v>6</v>
      </c>
      <c r="C44" s="43"/>
      <c r="D44" s="27" t="s">
        <v>21</v>
      </c>
      <c r="E44" s="8">
        <v>10</v>
      </c>
      <c r="F44" s="40">
        <v>100000</v>
      </c>
      <c r="G44" s="40">
        <f t="shared" si="6"/>
        <v>1000</v>
      </c>
      <c r="H44" s="48"/>
      <c r="I44" s="43"/>
      <c r="J44" s="43"/>
    </row>
    <row r="45" spans="1:10" ht="18" customHeight="1" x14ac:dyDescent="0.25">
      <c r="A45" s="73"/>
      <c r="B45" s="27"/>
      <c r="C45" s="37" t="s">
        <v>14</v>
      </c>
      <c r="D45" s="27"/>
      <c r="E45" s="27"/>
      <c r="F45" s="40"/>
      <c r="G45" s="42">
        <f>SUM(G37:G44)</f>
        <v>15217.7</v>
      </c>
      <c r="H45" s="48"/>
      <c r="I45" s="39">
        <f>SUM(I37:I44)</f>
        <v>4782</v>
      </c>
      <c r="J45" s="39">
        <f>I45+G45</f>
        <v>19999.7</v>
      </c>
    </row>
    <row r="46" spans="1:10" ht="13.5" customHeight="1" x14ac:dyDescent="0.25">
      <c r="A46" s="33"/>
      <c r="B46" s="45"/>
      <c r="C46" s="34"/>
      <c r="D46" s="34"/>
      <c r="E46" s="34"/>
      <c r="F46" s="35"/>
      <c r="G46" s="34"/>
      <c r="H46" s="54"/>
      <c r="I46" s="54"/>
      <c r="J46" s="33"/>
    </row>
    <row r="47" spans="1:10" ht="21" customHeight="1" x14ac:dyDescent="0.25">
      <c r="A47" s="71" t="s">
        <v>66</v>
      </c>
      <c r="B47" s="27">
        <v>1</v>
      </c>
      <c r="C47" s="41" t="s">
        <v>24</v>
      </c>
      <c r="D47" s="27" t="s">
        <v>48</v>
      </c>
      <c r="E47" s="27">
        <v>63</v>
      </c>
      <c r="F47" s="40">
        <v>125000</v>
      </c>
      <c r="G47" s="40">
        <f t="shared" ref="G47:G53" si="7">F47*E47/1000</f>
        <v>7875</v>
      </c>
      <c r="H47" s="41" t="s">
        <v>11</v>
      </c>
      <c r="I47" s="40">
        <v>1000</v>
      </c>
      <c r="J47" s="27"/>
    </row>
    <row r="48" spans="1:10" ht="18" customHeight="1" x14ac:dyDescent="0.25">
      <c r="A48" s="72"/>
      <c r="B48" s="27">
        <v>2</v>
      </c>
      <c r="C48" s="41" t="s">
        <v>46</v>
      </c>
      <c r="D48" s="27" t="s">
        <v>49</v>
      </c>
      <c r="E48" s="27">
        <v>30</v>
      </c>
      <c r="F48" s="40">
        <v>95000</v>
      </c>
      <c r="G48" s="40">
        <f t="shared" si="7"/>
        <v>2850</v>
      </c>
      <c r="H48" s="41" t="s">
        <v>13</v>
      </c>
      <c r="I48" s="28">
        <v>2000</v>
      </c>
      <c r="J48" s="27"/>
    </row>
    <row r="49" spans="1:10" ht="18" customHeight="1" x14ac:dyDescent="0.25">
      <c r="A49" s="72"/>
      <c r="B49" s="59">
        <v>3</v>
      </c>
      <c r="C49" s="66" t="s">
        <v>47</v>
      </c>
      <c r="D49" s="27" t="s">
        <v>50</v>
      </c>
      <c r="E49" s="27">
        <v>30</v>
      </c>
      <c r="F49" s="40">
        <v>18000</v>
      </c>
      <c r="G49" s="40">
        <f t="shared" si="7"/>
        <v>540</v>
      </c>
      <c r="H49" s="41" t="s">
        <v>12</v>
      </c>
      <c r="I49" s="28">
        <v>1482</v>
      </c>
      <c r="J49" s="27"/>
    </row>
    <row r="50" spans="1:10" ht="18" customHeight="1" x14ac:dyDescent="0.25">
      <c r="A50" s="72"/>
      <c r="B50" s="59"/>
      <c r="C50" s="66"/>
      <c r="D50" s="27" t="s">
        <v>28</v>
      </c>
      <c r="E50" s="27">
        <v>6</v>
      </c>
      <c r="F50" s="40">
        <v>125000</v>
      </c>
      <c r="G50" s="40">
        <f t="shared" si="7"/>
        <v>750</v>
      </c>
      <c r="H50" s="41" t="s">
        <v>23</v>
      </c>
      <c r="I50" s="8">
        <v>300</v>
      </c>
      <c r="J50" s="27"/>
    </row>
    <row r="51" spans="1:10" ht="18" customHeight="1" x14ac:dyDescent="0.25">
      <c r="A51" s="72"/>
      <c r="B51" s="27">
        <v>4</v>
      </c>
      <c r="C51" s="41" t="s">
        <v>18</v>
      </c>
      <c r="D51" s="27" t="s">
        <v>19</v>
      </c>
      <c r="E51" s="27">
        <v>110</v>
      </c>
      <c r="F51" s="40">
        <v>19000</v>
      </c>
      <c r="G51" s="40">
        <f t="shared" si="7"/>
        <v>2090</v>
      </c>
      <c r="H51" s="41"/>
      <c r="I51" s="8"/>
      <c r="J51" s="27"/>
    </row>
    <row r="52" spans="1:10" ht="18" customHeight="1" x14ac:dyDescent="0.25">
      <c r="A52" s="72"/>
      <c r="B52" s="27">
        <v>5</v>
      </c>
      <c r="C52" s="41"/>
      <c r="D52" s="27" t="s">
        <v>20</v>
      </c>
      <c r="E52" s="27">
        <v>3.22</v>
      </c>
      <c r="F52" s="40">
        <v>35000</v>
      </c>
      <c r="G52" s="40">
        <f t="shared" si="7"/>
        <v>112.7</v>
      </c>
      <c r="H52" s="41"/>
      <c r="I52" s="8"/>
      <c r="J52" s="27"/>
    </row>
    <row r="53" spans="1:10" ht="18" customHeight="1" x14ac:dyDescent="0.25">
      <c r="A53" s="72"/>
      <c r="B53" s="27">
        <v>6</v>
      </c>
      <c r="C53" s="41"/>
      <c r="D53" s="27" t="s">
        <v>21</v>
      </c>
      <c r="E53" s="27">
        <v>10</v>
      </c>
      <c r="F53" s="40">
        <v>100000</v>
      </c>
      <c r="G53" s="40">
        <f t="shared" si="7"/>
        <v>1000</v>
      </c>
      <c r="H53" s="41"/>
      <c r="I53" s="8"/>
      <c r="J53" s="27"/>
    </row>
    <row r="54" spans="1:10" ht="18" customHeight="1" x14ac:dyDescent="0.25">
      <c r="A54" s="73"/>
      <c r="B54" s="27"/>
      <c r="C54" s="37" t="s">
        <v>14</v>
      </c>
      <c r="D54" s="27"/>
      <c r="E54" s="27"/>
      <c r="F54" s="40"/>
      <c r="G54" s="42">
        <f>SUM(G47:G53)</f>
        <v>15217.7</v>
      </c>
      <c r="H54" s="48"/>
      <c r="I54" s="39">
        <f>SUM(I47:I51)</f>
        <v>4782</v>
      </c>
      <c r="J54" s="39">
        <f>I54+G54</f>
        <v>19999.7</v>
      </c>
    </row>
    <row r="55" spans="1:10" ht="18.75" x14ac:dyDescent="0.25">
      <c r="A55" s="9"/>
      <c r="B55" s="10"/>
      <c r="C55" s="22"/>
      <c r="D55" s="23"/>
      <c r="E55" s="11"/>
      <c r="F55" s="24"/>
      <c r="G55" s="25"/>
      <c r="H55" s="22"/>
      <c r="I55" s="26"/>
      <c r="J55" s="26"/>
    </row>
    <row r="56" spans="1:10" ht="18.75" x14ac:dyDescent="0.25">
      <c r="A56" s="9"/>
      <c r="B56" s="10"/>
      <c r="C56" s="64" t="s">
        <v>67</v>
      </c>
      <c r="D56" s="64"/>
      <c r="E56" s="10"/>
      <c r="F56" s="15"/>
      <c r="G56" s="10"/>
      <c r="H56" s="64" t="s">
        <v>70</v>
      </c>
      <c r="I56" s="64"/>
      <c r="J56" s="64"/>
    </row>
    <row r="57" spans="1:10" ht="18.75" x14ac:dyDescent="0.25">
      <c r="A57" s="16"/>
      <c r="B57" s="46"/>
      <c r="C57" s="65" t="s">
        <v>68</v>
      </c>
      <c r="D57" s="65"/>
      <c r="E57" s="10"/>
      <c r="F57" s="15"/>
      <c r="G57" s="10"/>
      <c r="H57" s="51"/>
      <c r="I57" s="10"/>
      <c r="J57" s="10"/>
    </row>
    <row r="58" spans="1:10" ht="18.75" x14ac:dyDescent="0.25">
      <c r="A58" s="12"/>
      <c r="B58" s="11"/>
      <c r="C58" s="5"/>
      <c r="D58" s="5"/>
      <c r="E58" s="11"/>
      <c r="F58" s="20"/>
      <c r="G58" s="20"/>
      <c r="H58" s="52"/>
      <c r="I58" s="11"/>
      <c r="J58" s="11"/>
    </row>
    <row r="59" spans="1:10" x14ac:dyDescent="0.25">
      <c r="D59" s="1"/>
      <c r="E59" s="1"/>
      <c r="F59" s="21"/>
      <c r="G59" s="21"/>
      <c r="H59" s="2"/>
      <c r="I59" s="1"/>
      <c r="J59" s="1"/>
    </row>
    <row r="60" spans="1:10" ht="24.75" customHeight="1" x14ac:dyDescent="0.25">
      <c r="C60" s="64" t="s">
        <v>69</v>
      </c>
      <c r="D60" s="64"/>
      <c r="H60" s="64" t="s">
        <v>27</v>
      </c>
      <c r="I60" s="64"/>
      <c r="J60" s="64"/>
    </row>
    <row r="63" spans="1:10" ht="18.75" x14ac:dyDescent="0.25">
      <c r="C63" s="13" t="s">
        <v>15</v>
      </c>
      <c r="D63" s="14">
        <v>100000</v>
      </c>
    </row>
    <row r="64" spans="1:10" ht="18.75" x14ac:dyDescent="0.25">
      <c r="C64" s="13" t="s">
        <v>16</v>
      </c>
      <c r="D64" s="17">
        <v>5</v>
      </c>
    </row>
    <row r="65" spans="3:4" ht="18.75" x14ac:dyDescent="0.25">
      <c r="C65" s="18" t="s">
        <v>17</v>
      </c>
      <c r="D65" s="19">
        <f>D63/D64</f>
        <v>20000</v>
      </c>
    </row>
  </sheetData>
  <mergeCells count="36">
    <mergeCell ref="H56:J56"/>
    <mergeCell ref="H60:J60"/>
    <mergeCell ref="C56:D56"/>
    <mergeCell ref="H36:I36"/>
    <mergeCell ref="C30:C31"/>
    <mergeCell ref="H46:I46"/>
    <mergeCell ref="C49:C50"/>
    <mergeCell ref="C38:C39"/>
    <mergeCell ref="C57:D57"/>
    <mergeCell ref="C60:D60"/>
    <mergeCell ref="A5:J5"/>
    <mergeCell ref="A6:J6"/>
    <mergeCell ref="H7:I7"/>
    <mergeCell ref="A1:D1"/>
    <mergeCell ref="F1:J1"/>
    <mergeCell ref="F2:J2"/>
    <mergeCell ref="C20:C21"/>
    <mergeCell ref="B30:B31"/>
    <mergeCell ref="A37:A45"/>
    <mergeCell ref="A27:A35"/>
    <mergeCell ref="B49:B50"/>
    <mergeCell ref="C40:C41"/>
    <mergeCell ref="B40:B41"/>
    <mergeCell ref="B38:B39"/>
    <mergeCell ref="A47:A54"/>
    <mergeCell ref="H16:I16"/>
    <mergeCell ref="H26:I26"/>
    <mergeCell ref="C28:C29"/>
    <mergeCell ref="B28:B29"/>
    <mergeCell ref="A8:A15"/>
    <mergeCell ref="C10:C11"/>
    <mergeCell ref="A17:A25"/>
    <mergeCell ref="B20:B21"/>
    <mergeCell ref="B10:B11"/>
    <mergeCell ref="B18:B19"/>
    <mergeCell ref="C18:C19"/>
  </mergeCells>
  <pageMargins left="0.54" right="0.41" top="0.27" bottom="0.34" header="0.3" footer="0.3"/>
  <pageSetup paperSize="9" scale="9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TUẦN 13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21AK22</cp:lastModifiedBy>
  <cp:lastPrinted>2025-10-17T10:36:31Z</cp:lastPrinted>
  <dcterms:created xsi:type="dcterms:W3CDTF">2025-02-09T15:22:58Z</dcterms:created>
  <dcterms:modified xsi:type="dcterms:W3CDTF">2025-11-30T08:55:35Z</dcterms:modified>
</cp:coreProperties>
</file>