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firstSheet="1" activeTab="1"/>
  </bookViews>
  <sheets>
    <sheet name="foxz" sheetId="3" state="veryHidden" r:id="rId1"/>
    <sheet name="tuần 32.2025" sheetId="1" r:id="rId2"/>
    <sheet name="Sheet1" sheetId="2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 l="1"/>
  <c r="K16" i="1"/>
  <c r="G8" i="1"/>
  <c r="G9" i="1"/>
  <c r="G10" i="1"/>
  <c r="G11" i="1"/>
  <c r="G12" i="1"/>
  <c r="G15" i="1"/>
  <c r="G14" i="1"/>
  <c r="G13" i="1"/>
  <c r="G25" i="1" l="1"/>
  <c r="G16" i="1"/>
  <c r="K25" i="1" l="1"/>
  <c r="L16" i="1" l="1"/>
  <c r="L25" i="1" l="1"/>
  <c r="C37" i="1" s="1"/>
  <c r="C39" i="1" s="1"/>
</calcChain>
</file>

<file path=xl/sharedStrings.xml><?xml version="1.0" encoding="utf-8"?>
<sst xmlns="http://schemas.openxmlformats.org/spreadsheetml/2006/main" count="65" uniqueCount="56">
  <si>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</si>
  <si>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</si>
  <si>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</si>
  <si>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</si>
  <si>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</si>
  <si>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</si>
  <si>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</si>
  <si>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Chín/HS</t>
  </si>
  <si>
    <t>Kcalo</t>
  </si>
  <si>
    <t>Chi phí phụ</t>
  </si>
  <si>
    <t>TỔNG</t>
  </si>
  <si>
    <t>Chất đốt</t>
  </si>
  <si>
    <t>Thuế</t>
  </si>
  <si>
    <t>Cà chua</t>
  </si>
  <si>
    <t>Nhân công</t>
  </si>
  <si>
    <t>Tổng</t>
  </si>
  <si>
    <t>Tổng tiền</t>
  </si>
  <si>
    <t>Người Lập Thực Đơn</t>
  </si>
  <si>
    <t>Nguyễn Thị Hải Yến</t>
  </si>
  <si>
    <t>Su hào</t>
  </si>
  <si>
    <t>Bắp cải</t>
  </si>
  <si>
    <t>Cải ngọt , cải canh</t>
  </si>
  <si>
    <t>Khoai sọ</t>
  </si>
  <si>
    <t>Cà rốt</t>
  </si>
  <si>
    <t>Thịt nạc chiên</t>
  </si>
  <si>
    <t>Đậu xốt cà chua</t>
  </si>
  <si>
    <t>Canh tép nấu bầu</t>
  </si>
  <si>
    <t>Cơm trắng</t>
  </si>
  <si>
    <t>Gạo tẻ</t>
  </si>
  <si>
    <t>Rau thơm</t>
  </si>
  <si>
    <t>Gia vị các loại</t>
  </si>
  <si>
    <t>Thịt lợn nạc</t>
  </si>
  <si>
    <t>Đậu phụ</t>
  </si>
  <si>
    <t>Tép đồng</t>
  </si>
  <si>
    <t>Bầu</t>
  </si>
  <si>
    <t>Tôm rang</t>
  </si>
  <si>
    <t>Canh rau cải nấu thịt</t>
  </si>
  <si>
    <t>Tôm biển</t>
  </si>
  <si>
    <t>Rau cải</t>
  </si>
  <si>
    <t>Thịt nạc xay</t>
  </si>
  <si>
    <t>Nghỉ lễ từ thứ 4 tới hết CN</t>
  </si>
  <si>
    <t>UBND HUYỆN GIA LỘC</t>
  </si>
  <si>
    <t>TRƯỜNG TIỂU HỌC TÂN TIẾN</t>
  </si>
  <si>
    <t>THỰC ĐƠN BÁN TRÚ TUẦN 32 NĂM HỌC 2024 - 2025</t>
  </si>
  <si>
    <t>Nghỉ Lễ</t>
  </si>
  <si>
    <t xml:space="preserve">Từ ngày 28/4/2025 đến ngày 29/4/2025 </t>
  </si>
  <si>
    <t>Thứ 2/28/4</t>
  </si>
  <si>
    <t>Thứ 3/29/4</t>
  </si>
  <si>
    <t>Thứ 4/30/4 - Thứ 6/02/5</t>
  </si>
  <si>
    <t>HIỆU TRƯỞNG</t>
  </si>
  <si>
    <t>(Duyệt)</t>
  </si>
  <si>
    <t>Nguyễn Thị Thúy</t>
  </si>
  <si>
    <t>Số ngày</t>
  </si>
  <si>
    <t>Thành tiền 1 suất</t>
  </si>
  <si>
    <t>Trứng gà kho</t>
  </si>
  <si>
    <t>Trứng gà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</si>
</sst>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5" fontId="6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5" fontId="6" fillId="0" borderId="2" xfId="1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7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165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65" fontId="11" fillId="0" borderId="2" xfId="1" applyNumberFormat="1" applyFont="1" applyFill="1" applyBorder="1" applyAlignment="1">
      <alignment horizontal="center" vertical="center"/>
    </xf>
    <xf numFmtId="165" fontId="11" fillId="4" borderId="2" xfId="1" applyNumberFormat="1" applyFont="1" applyFill="1" applyBorder="1" applyAlignment="1">
      <alignment horizontal="center" vertical="center"/>
    </xf>
    <xf numFmtId="165" fontId="9" fillId="0" borderId="2" xfId="1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6" fillId="6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276225</xdr:rowOff>
    </xdr:from>
    <xdr:to>
      <xdr:col>2</xdr:col>
      <xdr:colOff>638175</xdr:colOff>
      <xdr:row>1</xdr:row>
      <xdr:rowOff>276225</xdr:rowOff>
    </xdr:to>
    <xdr:cxnSp macro="">
      <xdr:nvCxnSpPr>
        <xdr:cNvPr id="3" name="Straight Connector 2"/>
        <xdr:cNvCxnSpPr/>
      </xdr:nvCxnSpPr>
      <xdr:spPr>
        <a:xfrm>
          <a:off x="1276350" y="600075"/>
          <a:ext cx="809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14" workbookViewId="0">
      <selection activeCell="J21" sqref="J21"/>
    </sheetView>
  </sheetViews>
  <sheetFormatPr defaultColWidth="13.25" defaultRowHeight="16.5" x14ac:dyDescent="0.25"/>
  <cols>
    <col min="1" max="1" width="13.5" style="5" customWidth="1"/>
    <col min="2" max="2" width="5.5" style="1" customWidth="1"/>
    <col min="3" max="3" width="26.375" style="2" customWidth="1"/>
    <col min="4" max="4" width="19.875" style="3" customWidth="1"/>
    <col min="5" max="5" width="12" style="3" customWidth="1"/>
    <col min="6" max="7" width="12.375" style="4" customWidth="1"/>
    <col min="8" max="8" width="10.25" style="5" customWidth="1"/>
    <col min="9" max="9" width="7" style="5" customWidth="1"/>
    <col min="10" max="10" width="13.875" style="3" customWidth="1"/>
    <col min="11" max="11" width="10" style="3" customWidth="1"/>
    <col min="12" max="12" width="12" style="3" customWidth="1"/>
    <col min="13" max="16384" width="13.25" style="5"/>
  </cols>
  <sheetData>
    <row r="1" spans="1:12" ht="25.5" customHeight="1" x14ac:dyDescent="0.25">
      <c r="A1" s="54" t="s">
        <v>41</v>
      </c>
      <c r="B1" s="54"/>
      <c r="C1" s="54"/>
      <c r="H1" s="55"/>
      <c r="I1" s="55"/>
      <c r="J1" s="55"/>
      <c r="K1" s="55"/>
      <c r="L1" s="55"/>
    </row>
    <row r="2" spans="1:12" ht="25.5" customHeight="1" x14ac:dyDescent="0.3">
      <c r="A2" s="55" t="s">
        <v>42</v>
      </c>
      <c r="B2" s="55"/>
      <c r="C2" s="55"/>
      <c r="D2" s="8"/>
      <c r="E2" s="8"/>
      <c r="F2" s="8"/>
      <c r="G2" s="8"/>
      <c r="H2" s="72"/>
      <c r="I2" s="72"/>
      <c r="J2" s="72"/>
      <c r="K2" s="72"/>
      <c r="L2" s="72"/>
    </row>
    <row r="3" spans="1:12" ht="17.25" x14ac:dyDescent="0.3">
      <c r="A3" s="7"/>
      <c r="B3" s="6"/>
      <c r="C3" s="7"/>
      <c r="D3" s="8"/>
      <c r="E3" s="8"/>
      <c r="F3" s="8"/>
      <c r="G3" s="8"/>
      <c r="H3" s="7"/>
      <c r="I3" s="7"/>
      <c r="J3" s="8"/>
      <c r="K3" s="8"/>
      <c r="L3" s="8"/>
    </row>
    <row r="4" spans="1:12" ht="24.75" customHeight="1" x14ac:dyDescent="0.25">
      <c r="A4" s="73" t="s">
        <v>43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21" customHeight="1" x14ac:dyDescent="0.25">
      <c r="A5" s="75" t="s">
        <v>45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ht="21" customHeight="1" x14ac:dyDescent="0.25">
      <c r="A6" s="80" t="s">
        <v>40</v>
      </c>
      <c r="B6" s="80"/>
      <c r="C6" s="80"/>
      <c r="D6" s="48"/>
      <c r="E6" s="48"/>
      <c r="F6" s="48"/>
      <c r="G6" s="48"/>
      <c r="H6" s="48"/>
      <c r="I6" s="48"/>
      <c r="J6" s="48"/>
      <c r="K6" s="48"/>
      <c r="L6" s="48"/>
    </row>
    <row r="7" spans="1:12" ht="39.75" customHeight="1" x14ac:dyDescent="0.25">
      <c r="A7" s="9" t="s">
        <v>0</v>
      </c>
      <c r="B7" s="9" t="s">
        <v>1</v>
      </c>
      <c r="C7" s="10" t="s">
        <v>2</v>
      </c>
      <c r="D7" s="10" t="s">
        <v>3</v>
      </c>
      <c r="E7" s="10" t="s">
        <v>4</v>
      </c>
      <c r="F7" s="11" t="s">
        <v>5</v>
      </c>
      <c r="G7" s="10" t="s">
        <v>6</v>
      </c>
      <c r="H7" s="10" t="s">
        <v>7</v>
      </c>
      <c r="I7" s="10" t="s">
        <v>8</v>
      </c>
      <c r="J7" s="71" t="s">
        <v>9</v>
      </c>
      <c r="K7" s="71"/>
      <c r="L7" s="9" t="s">
        <v>10</v>
      </c>
    </row>
    <row r="8" spans="1:12" ht="21" customHeight="1" x14ac:dyDescent="0.25">
      <c r="A8" s="76" t="s">
        <v>46</v>
      </c>
      <c r="B8" s="12">
        <v>1</v>
      </c>
      <c r="C8" s="34" t="s">
        <v>24</v>
      </c>
      <c r="D8" s="16" t="s">
        <v>31</v>
      </c>
      <c r="E8" s="16">
        <v>65</v>
      </c>
      <c r="F8" s="35">
        <v>120000</v>
      </c>
      <c r="G8" s="35">
        <f t="shared" ref="G8:G12" si="0">F8*E8/1000</f>
        <v>7800</v>
      </c>
      <c r="H8" s="33"/>
      <c r="I8" s="33"/>
      <c r="J8" s="12" t="s">
        <v>11</v>
      </c>
      <c r="K8" s="13">
        <v>1000</v>
      </c>
      <c r="L8" s="17"/>
    </row>
    <row r="9" spans="1:12" ht="24" customHeight="1" x14ac:dyDescent="0.25">
      <c r="A9" s="76"/>
      <c r="B9" s="79">
        <v>2</v>
      </c>
      <c r="C9" s="77" t="s">
        <v>25</v>
      </c>
      <c r="D9" s="16" t="s">
        <v>32</v>
      </c>
      <c r="E9" s="16">
        <v>50</v>
      </c>
      <c r="F9" s="35">
        <v>32000</v>
      </c>
      <c r="G9" s="35">
        <f t="shared" si="0"/>
        <v>1600</v>
      </c>
      <c r="H9" s="12"/>
      <c r="I9" s="12"/>
      <c r="J9" s="12" t="s">
        <v>12</v>
      </c>
      <c r="K9" s="13">
        <v>1600</v>
      </c>
      <c r="L9" s="12"/>
    </row>
    <row r="10" spans="1:12" ht="24" customHeight="1" x14ac:dyDescent="0.25">
      <c r="A10" s="76"/>
      <c r="B10" s="79"/>
      <c r="C10" s="77"/>
      <c r="D10" s="16" t="s">
        <v>13</v>
      </c>
      <c r="E10" s="16">
        <v>20</v>
      </c>
      <c r="F10" s="35">
        <v>18000</v>
      </c>
      <c r="G10" s="35">
        <f t="shared" si="0"/>
        <v>360</v>
      </c>
      <c r="H10" s="12"/>
      <c r="I10" s="12"/>
      <c r="J10" s="14" t="s">
        <v>14</v>
      </c>
      <c r="K10" s="15">
        <v>2000</v>
      </c>
      <c r="L10" s="12"/>
    </row>
    <row r="11" spans="1:12" ht="24" customHeight="1" x14ac:dyDescent="0.25">
      <c r="A11" s="76"/>
      <c r="B11" s="79">
        <v>3</v>
      </c>
      <c r="C11" s="77" t="s">
        <v>26</v>
      </c>
      <c r="D11" s="16" t="s">
        <v>33</v>
      </c>
      <c r="E11" s="16">
        <v>13</v>
      </c>
      <c r="F11" s="35">
        <v>135000</v>
      </c>
      <c r="G11" s="35">
        <f t="shared" si="0"/>
        <v>1755</v>
      </c>
      <c r="H11" s="12"/>
      <c r="I11" s="12"/>
      <c r="J11" s="21"/>
      <c r="K11" s="21"/>
      <c r="L11" s="12"/>
    </row>
    <row r="12" spans="1:12" ht="24" customHeight="1" x14ac:dyDescent="0.25">
      <c r="A12" s="76"/>
      <c r="B12" s="79"/>
      <c r="C12" s="77"/>
      <c r="D12" s="16" t="s">
        <v>34</v>
      </c>
      <c r="E12" s="16">
        <v>50</v>
      </c>
      <c r="F12" s="39">
        <v>18000</v>
      </c>
      <c r="G12" s="35">
        <f t="shared" si="0"/>
        <v>900</v>
      </c>
      <c r="H12" s="12"/>
      <c r="I12" s="12"/>
      <c r="J12" s="12"/>
      <c r="K12" s="12"/>
      <c r="L12" s="12"/>
    </row>
    <row r="13" spans="1:12" ht="24" customHeight="1" x14ac:dyDescent="0.25">
      <c r="A13" s="76"/>
      <c r="B13" s="12">
        <v>4</v>
      </c>
      <c r="C13" s="36" t="s">
        <v>27</v>
      </c>
      <c r="D13" s="16" t="s">
        <v>28</v>
      </c>
      <c r="E13" s="16">
        <v>100</v>
      </c>
      <c r="F13" s="35">
        <v>18000</v>
      </c>
      <c r="G13" s="35">
        <f t="shared" ref="G13:G14" si="1">F13*E13/1000</f>
        <v>1800</v>
      </c>
      <c r="H13" s="12"/>
      <c r="I13" s="12"/>
      <c r="J13" s="12"/>
      <c r="K13" s="12"/>
      <c r="L13" s="12"/>
    </row>
    <row r="14" spans="1:12" ht="24" customHeight="1" x14ac:dyDescent="0.25">
      <c r="A14" s="76"/>
      <c r="B14" s="12">
        <v>5</v>
      </c>
      <c r="C14" s="40"/>
      <c r="D14" s="16" t="s">
        <v>29</v>
      </c>
      <c r="E14" s="16">
        <v>5.28</v>
      </c>
      <c r="F14" s="35">
        <v>35000</v>
      </c>
      <c r="G14" s="35">
        <f t="shared" si="1"/>
        <v>184.8</v>
      </c>
      <c r="H14" s="12"/>
      <c r="I14" s="12"/>
      <c r="J14" s="12"/>
      <c r="K14" s="12"/>
      <c r="L14" s="12"/>
    </row>
    <row r="15" spans="1:12" ht="24" customHeight="1" x14ac:dyDescent="0.25">
      <c r="A15" s="76"/>
      <c r="B15" s="12">
        <v>6</v>
      </c>
      <c r="C15" s="36"/>
      <c r="D15" s="16" t="s">
        <v>30</v>
      </c>
      <c r="E15" s="16">
        <v>10</v>
      </c>
      <c r="F15" s="35">
        <v>100000</v>
      </c>
      <c r="G15" s="35">
        <f>F15*E15/1000</f>
        <v>1000</v>
      </c>
      <c r="H15" s="12"/>
      <c r="I15" s="12"/>
      <c r="J15" s="12"/>
      <c r="K15" s="12"/>
      <c r="L15" s="12"/>
    </row>
    <row r="16" spans="1:12" ht="24" customHeight="1" x14ac:dyDescent="0.25">
      <c r="A16" s="76"/>
      <c r="B16" s="12"/>
      <c r="C16" s="18" t="s">
        <v>15</v>
      </c>
      <c r="D16" s="17"/>
      <c r="E16" s="17"/>
      <c r="F16" s="19"/>
      <c r="G16" s="20">
        <f>SUM(G8:G15)</f>
        <v>15399.8</v>
      </c>
      <c r="H16" s="17"/>
      <c r="I16" s="17"/>
      <c r="J16" s="17"/>
      <c r="K16" s="20">
        <f>SUM(K8:K13)</f>
        <v>4600</v>
      </c>
      <c r="L16" s="20">
        <f>K16+G16</f>
        <v>19999.8</v>
      </c>
    </row>
    <row r="17" spans="1:12" ht="14.25" customHeight="1" x14ac:dyDescent="0.25">
      <c r="A17" s="9"/>
      <c r="B17" s="9"/>
      <c r="C17" s="10"/>
      <c r="D17" s="10"/>
      <c r="E17" s="10"/>
      <c r="F17" s="11"/>
      <c r="G17" s="10"/>
      <c r="H17" s="10"/>
      <c r="I17" s="10"/>
      <c r="J17" s="71"/>
      <c r="K17" s="71"/>
      <c r="L17" s="9"/>
    </row>
    <row r="18" spans="1:12" ht="24" customHeight="1" x14ac:dyDescent="0.25">
      <c r="A18" s="78" t="s">
        <v>47</v>
      </c>
      <c r="B18" s="12">
        <v>1</v>
      </c>
      <c r="C18" s="47" t="s">
        <v>35</v>
      </c>
      <c r="D18" s="49" t="s">
        <v>37</v>
      </c>
      <c r="E18" s="49">
        <v>40</v>
      </c>
      <c r="F18" s="50">
        <v>190000</v>
      </c>
      <c r="G18" s="35">
        <f t="shared" ref="G18:G23" si="2">F18*E18/1000</f>
        <v>7600</v>
      </c>
      <c r="H18" s="12"/>
      <c r="I18" s="12"/>
      <c r="J18" s="12" t="s">
        <v>11</v>
      </c>
      <c r="K18" s="13">
        <v>1000</v>
      </c>
      <c r="L18" s="12"/>
    </row>
    <row r="19" spans="1:12" ht="24" customHeight="1" x14ac:dyDescent="0.25">
      <c r="A19" s="78"/>
      <c r="B19" s="12">
        <v>2</v>
      </c>
      <c r="C19" s="47" t="s">
        <v>54</v>
      </c>
      <c r="D19" s="49" t="s">
        <v>55</v>
      </c>
      <c r="E19" s="49">
        <v>70</v>
      </c>
      <c r="F19" s="50">
        <v>42000</v>
      </c>
      <c r="G19" s="35">
        <f t="shared" si="2"/>
        <v>2940</v>
      </c>
      <c r="H19" s="12"/>
      <c r="I19" s="12"/>
      <c r="J19" s="12" t="s">
        <v>12</v>
      </c>
      <c r="K19" s="13">
        <v>1600</v>
      </c>
      <c r="L19" s="12"/>
    </row>
    <row r="20" spans="1:12" ht="24" customHeight="1" x14ac:dyDescent="0.25">
      <c r="A20" s="78"/>
      <c r="B20" s="79">
        <v>3</v>
      </c>
      <c r="C20" s="65" t="s">
        <v>36</v>
      </c>
      <c r="D20" s="49" t="s">
        <v>38</v>
      </c>
      <c r="E20" s="49">
        <v>35</v>
      </c>
      <c r="F20" s="50">
        <v>17000</v>
      </c>
      <c r="G20" s="35">
        <f t="shared" si="2"/>
        <v>595</v>
      </c>
      <c r="H20" s="12"/>
      <c r="I20" s="12"/>
      <c r="J20" s="49" t="s">
        <v>14</v>
      </c>
      <c r="K20" s="50">
        <v>2000</v>
      </c>
      <c r="L20" s="12"/>
    </row>
    <row r="21" spans="1:12" ht="24" customHeight="1" x14ac:dyDescent="0.25">
      <c r="A21" s="78"/>
      <c r="B21" s="79"/>
      <c r="C21" s="66"/>
      <c r="D21" s="49" t="s">
        <v>39</v>
      </c>
      <c r="E21" s="49">
        <v>11</v>
      </c>
      <c r="F21" s="50">
        <v>120000</v>
      </c>
      <c r="G21" s="35">
        <f t="shared" si="2"/>
        <v>1320</v>
      </c>
      <c r="H21" s="12"/>
      <c r="I21" s="12"/>
      <c r="J21" s="21"/>
      <c r="K21" s="21"/>
      <c r="L21" s="12"/>
    </row>
    <row r="22" spans="1:12" ht="24" customHeight="1" x14ac:dyDescent="0.25">
      <c r="A22" s="78"/>
      <c r="B22" s="12">
        <v>4</v>
      </c>
      <c r="C22" s="36" t="s">
        <v>27</v>
      </c>
      <c r="D22" s="16" t="s">
        <v>28</v>
      </c>
      <c r="E22" s="16">
        <v>100</v>
      </c>
      <c r="F22" s="35">
        <v>18000</v>
      </c>
      <c r="G22" s="35">
        <f t="shared" si="2"/>
        <v>1800</v>
      </c>
      <c r="H22" s="12"/>
      <c r="I22" s="12"/>
      <c r="J22" s="12"/>
      <c r="K22" s="13"/>
      <c r="L22" s="12"/>
    </row>
    <row r="23" spans="1:12" ht="24" customHeight="1" x14ac:dyDescent="0.25">
      <c r="A23" s="78"/>
      <c r="B23" s="12">
        <v>5</v>
      </c>
      <c r="C23" s="40"/>
      <c r="D23" s="16" t="s">
        <v>29</v>
      </c>
      <c r="E23" s="16">
        <v>4.1500000000000004</v>
      </c>
      <c r="F23" s="35">
        <v>35000</v>
      </c>
      <c r="G23" s="35">
        <f t="shared" si="2"/>
        <v>145.25</v>
      </c>
      <c r="H23" s="12"/>
      <c r="I23" s="12"/>
      <c r="J23" s="12"/>
      <c r="K23" s="12"/>
      <c r="L23" s="12"/>
    </row>
    <row r="24" spans="1:12" ht="24" customHeight="1" x14ac:dyDescent="0.25">
      <c r="A24" s="78"/>
      <c r="B24" s="12">
        <v>6</v>
      </c>
      <c r="C24" s="36"/>
      <c r="D24" s="16" t="s">
        <v>30</v>
      </c>
      <c r="E24" s="16">
        <v>10</v>
      </c>
      <c r="F24" s="35">
        <v>100000</v>
      </c>
      <c r="G24" s="35">
        <f>F24*E24/1000</f>
        <v>1000</v>
      </c>
      <c r="H24" s="12"/>
      <c r="I24" s="12"/>
      <c r="J24" s="12"/>
      <c r="K24" s="12"/>
      <c r="L24" s="12"/>
    </row>
    <row r="25" spans="1:12" ht="24" customHeight="1" x14ac:dyDescent="0.25">
      <c r="A25" s="78"/>
      <c r="B25" s="12"/>
      <c r="C25" s="18" t="s">
        <v>15</v>
      </c>
      <c r="D25" s="32"/>
      <c r="E25" s="32"/>
      <c r="F25" s="37"/>
      <c r="G25" s="38">
        <f>SUM(G18:G24)</f>
        <v>15400.25</v>
      </c>
      <c r="H25" s="17"/>
      <c r="I25" s="17"/>
      <c r="J25" s="17"/>
      <c r="K25" s="20">
        <f>SUM(K18:K24)</f>
        <v>4600</v>
      </c>
      <c r="L25" s="20">
        <f>K25+G25</f>
        <v>20000.25</v>
      </c>
    </row>
    <row r="26" spans="1:12" ht="16.5" customHeight="1" x14ac:dyDescent="0.25">
      <c r="A26" s="9"/>
      <c r="B26" s="9"/>
      <c r="C26" s="10"/>
      <c r="D26" s="10"/>
      <c r="E26" s="10"/>
      <c r="F26" s="11"/>
      <c r="G26" s="10"/>
      <c r="H26" s="10"/>
      <c r="I26" s="10"/>
      <c r="J26" s="71"/>
      <c r="K26" s="71"/>
      <c r="L26" s="9"/>
    </row>
    <row r="27" spans="1:12" ht="24" customHeight="1" x14ac:dyDescent="0.25">
      <c r="A27" s="67" t="s">
        <v>48</v>
      </c>
      <c r="B27" s="57" t="s">
        <v>44</v>
      </c>
      <c r="C27" s="58"/>
      <c r="D27" s="12"/>
      <c r="E27" s="12"/>
      <c r="F27" s="13"/>
      <c r="G27" s="13"/>
      <c r="H27" s="21"/>
      <c r="I27" s="21"/>
      <c r="J27" s="12"/>
      <c r="K27" s="13"/>
      <c r="L27" s="12"/>
    </row>
    <row r="28" spans="1:12" ht="24" customHeight="1" x14ac:dyDescent="0.25">
      <c r="A28" s="68"/>
      <c r="B28" s="59"/>
      <c r="C28" s="60"/>
      <c r="D28" s="12"/>
      <c r="E28" s="12"/>
      <c r="F28" s="13"/>
      <c r="G28" s="13"/>
      <c r="H28" s="21"/>
      <c r="I28" s="21"/>
      <c r="J28" s="12"/>
      <c r="K28" s="13"/>
      <c r="L28" s="12"/>
    </row>
    <row r="29" spans="1:12" ht="24" customHeight="1" x14ac:dyDescent="0.25">
      <c r="A29" s="68"/>
      <c r="B29" s="59"/>
      <c r="C29" s="60"/>
      <c r="D29" s="12"/>
      <c r="E29" s="12"/>
      <c r="F29" s="13"/>
      <c r="G29" s="13"/>
      <c r="H29" s="21"/>
      <c r="I29" s="21"/>
      <c r="J29" s="14"/>
      <c r="K29" s="15"/>
      <c r="L29" s="12"/>
    </row>
    <row r="30" spans="1:12" ht="24" customHeight="1" x14ac:dyDescent="0.25">
      <c r="A30" s="68"/>
      <c r="B30" s="59"/>
      <c r="C30" s="60"/>
      <c r="D30" s="12"/>
      <c r="E30" s="12"/>
      <c r="F30" s="13"/>
      <c r="G30" s="13"/>
      <c r="H30" s="21"/>
      <c r="I30" s="21"/>
      <c r="J30" s="21"/>
      <c r="K30" s="21"/>
      <c r="L30" s="12"/>
    </row>
    <row r="31" spans="1:12" ht="24" customHeight="1" x14ac:dyDescent="0.25">
      <c r="A31" s="68"/>
      <c r="B31" s="59"/>
      <c r="C31" s="60"/>
      <c r="D31" s="12"/>
      <c r="E31" s="12"/>
      <c r="F31" s="13"/>
      <c r="G31" s="13"/>
      <c r="H31" s="21"/>
      <c r="I31" s="21"/>
      <c r="J31" s="21"/>
      <c r="K31" s="21"/>
      <c r="L31" s="12"/>
    </row>
    <row r="32" spans="1:12" ht="24" customHeight="1" x14ac:dyDescent="0.25">
      <c r="A32" s="68"/>
      <c r="B32" s="59"/>
      <c r="C32" s="60"/>
      <c r="D32" s="16"/>
      <c r="E32" s="16"/>
      <c r="F32" s="35"/>
      <c r="G32" s="13"/>
      <c r="H32" s="21"/>
      <c r="I32" s="21"/>
      <c r="J32" s="21"/>
      <c r="K32" s="21"/>
      <c r="L32" s="12"/>
    </row>
    <row r="33" spans="1:12" ht="24" customHeight="1" x14ac:dyDescent="0.25">
      <c r="A33" s="68"/>
      <c r="B33" s="59"/>
      <c r="C33" s="60"/>
      <c r="D33" s="16"/>
      <c r="E33" s="16"/>
      <c r="F33" s="35"/>
      <c r="G33" s="35"/>
      <c r="H33" s="21"/>
      <c r="I33" s="21"/>
      <c r="J33" s="21"/>
      <c r="K33" s="21"/>
      <c r="L33" s="12"/>
    </row>
    <row r="34" spans="1:12" ht="24" customHeight="1" x14ac:dyDescent="0.25">
      <c r="A34" s="69"/>
      <c r="B34" s="61"/>
      <c r="C34" s="62"/>
      <c r="D34" s="16"/>
      <c r="E34" s="16"/>
      <c r="F34" s="35"/>
      <c r="G34" s="35"/>
      <c r="H34" s="21"/>
      <c r="I34" s="21"/>
      <c r="J34" s="21"/>
      <c r="K34" s="21"/>
      <c r="L34" s="12"/>
    </row>
    <row r="35" spans="1:12" ht="18.75" x14ac:dyDescent="0.25">
      <c r="A35" s="22"/>
      <c r="B35" s="23"/>
      <c r="C35" s="42"/>
      <c r="D35" s="43"/>
      <c r="E35" s="24"/>
      <c r="F35" s="44"/>
      <c r="G35" s="45"/>
      <c r="H35" s="41"/>
      <c r="I35" s="41"/>
      <c r="J35" s="41"/>
      <c r="K35" s="46"/>
      <c r="L35" s="46"/>
    </row>
    <row r="36" spans="1:12" ht="18.75" x14ac:dyDescent="0.25">
      <c r="A36" s="22"/>
      <c r="B36" s="23"/>
      <c r="C36" s="51"/>
      <c r="D36" s="55" t="s">
        <v>49</v>
      </c>
      <c r="E36" s="55"/>
      <c r="F36" s="26"/>
      <c r="G36" s="23"/>
      <c r="H36" s="22"/>
      <c r="I36" s="22"/>
      <c r="J36" s="55" t="s">
        <v>17</v>
      </c>
      <c r="K36" s="55"/>
      <c r="L36" s="55"/>
    </row>
    <row r="37" spans="1:12" ht="18.75" x14ac:dyDescent="0.25">
      <c r="A37" s="63" t="s">
        <v>16</v>
      </c>
      <c r="B37" s="64"/>
      <c r="C37" s="52">
        <f>SUM(L16+L25)</f>
        <v>40000.050000000003</v>
      </c>
      <c r="D37" s="56" t="s">
        <v>50</v>
      </c>
      <c r="E37" s="56"/>
      <c r="F37" s="26"/>
      <c r="G37" s="23"/>
      <c r="H37" s="22"/>
      <c r="I37" s="22"/>
      <c r="J37" s="23"/>
      <c r="K37" s="23"/>
      <c r="L37" s="23"/>
    </row>
    <row r="38" spans="1:12" ht="18.75" x14ac:dyDescent="0.25">
      <c r="A38" s="63" t="s">
        <v>52</v>
      </c>
      <c r="B38" s="64"/>
      <c r="C38" s="53">
        <v>2</v>
      </c>
      <c r="D38" s="5"/>
      <c r="E38" s="24"/>
      <c r="F38" s="27"/>
      <c r="G38" s="27"/>
      <c r="H38" s="25"/>
      <c r="I38" s="25"/>
      <c r="J38" s="24"/>
      <c r="K38" s="24"/>
      <c r="L38" s="24"/>
    </row>
    <row r="39" spans="1:12" ht="18.75" x14ac:dyDescent="0.25">
      <c r="A39" s="63" t="s">
        <v>53</v>
      </c>
      <c r="B39" s="64"/>
      <c r="C39" s="52">
        <f>C37/C38</f>
        <v>20000.025000000001</v>
      </c>
      <c r="D39" s="1"/>
      <c r="E39" s="1"/>
      <c r="F39" s="28"/>
      <c r="G39" s="28"/>
      <c r="J39" s="1"/>
      <c r="K39" s="1"/>
      <c r="L39" s="1"/>
    </row>
    <row r="40" spans="1:12" ht="18" customHeight="1" x14ac:dyDescent="0.3">
      <c r="D40" s="70" t="s">
        <v>51</v>
      </c>
      <c r="E40" s="70"/>
      <c r="J40" s="55" t="s">
        <v>18</v>
      </c>
      <c r="K40" s="55"/>
      <c r="L40" s="55"/>
    </row>
  </sheetData>
  <mergeCells count="28">
    <mergeCell ref="J17:K17"/>
    <mergeCell ref="J26:K26"/>
    <mergeCell ref="H1:L1"/>
    <mergeCell ref="H2:L2"/>
    <mergeCell ref="A4:L4"/>
    <mergeCell ref="A5:L5"/>
    <mergeCell ref="J7:K7"/>
    <mergeCell ref="A8:A16"/>
    <mergeCell ref="C11:C12"/>
    <mergeCell ref="A18:A25"/>
    <mergeCell ref="B11:B12"/>
    <mergeCell ref="C9:C10"/>
    <mergeCell ref="B9:B10"/>
    <mergeCell ref="B20:B21"/>
    <mergeCell ref="A6:C6"/>
    <mergeCell ref="A38:B38"/>
    <mergeCell ref="A39:B39"/>
    <mergeCell ref="J36:L36"/>
    <mergeCell ref="J40:L40"/>
    <mergeCell ref="D40:E40"/>
    <mergeCell ref="A1:C1"/>
    <mergeCell ref="A2:C2"/>
    <mergeCell ref="D36:E36"/>
    <mergeCell ref="D37:E37"/>
    <mergeCell ref="B27:C34"/>
    <mergeCell ref="A37:B37"/>
    <mergeCell ref="C20:C21"/>
    <mergeCell ref="A27:A34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G15" sqref="G15"/>
    </sheetView>
  </sheetViews>
  <sheetFormatPr defaultRowHeight="15.75" x14ac:dyDescent="0.25"/>
  <cols>
    <col min="1" max="1" width="7.875" customWidth="1"/>
    <col min="2" max="2" width="18.75" customWidth="1"/>
    <col min="3" max="3" width="13.5" customWidth="1"/>
  </cols>
  <sheetData>
    <row r="2" spans="1:3" s="30" customFormat="1" ht="24.75" customHeight="1" x14ac:dyDescent="0.25">
      <c r="A2" s="29">
        <v>1</v>
      </c>
      <c r="B2" s="30" t="s">
        <v>13</v>
      </c>
      <c r="C2" s="31">
        <v>16000</v>
      </c>
    </row>
    <row r="3" spans="1:3" s="30" customFormat="1" ht="24.75" customHeight="1" x14ac:dyDescent="0.25">
      <c r="A3" s="29">
        <v>2</v>
      </c>
      <c r="B3" s="30" t="s">
        <v>19</v>
      </c>
      <c r="C3" s="31">
        <v>15000</v>
      </c>
    </row>
    <row r="4" spans="1:3" s="30" customFormat="1" ht="24.75" customHeight="1" x14ac:dyDescent="0.25">
      <c r="A4" s="29">
        <v>3</v>
      </c>
      <c r="B4" s="30" t="s">
        <v>20</v>
      </c>
      <c r="C4" s="31">
        <v>14000</v>
      </c>
    </row>
    <row r="5" spans="1:3" s="30" customFormat="1" ht="24.75" customHeight="1" x14ac:dyDescent="0.25">
      <c r="A5" s="29">
        <v>4</v>
      </c>
      <c r="B5" s="30" t="s">
        <v>21</v>
      </c>
      <c r="C5" s="31">
        <v>17000</v>
      </c>
    </row>
    <row r="6" spans="1:3" s="30" customFormat="1" ht="25.5" customHeight="1" x14ac:dyDescent="0.25">
      <c r="A6" s="29">
        <v>5</v>
      </c>
      <c r="B6" s="30" t="s">
        <v>22</v>
      </c>
      <c r="C6" s="31">
        <v>30000</v>
      </c>
    </row>
    <row r="7" spans="1:3" ht="25.5" customHeight="1" x14ac:dyDescent="0.25">
      <c r="A7" s="29">
        <v>6</v>
      </c>
      <c r="B7" s="30" t="s">
        <v>23</v>
      </c>
      <c r="C7" s="31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32.2025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dcterms:created xsi:type="dcterms:W3CDTF">2025-02-09T15:22:58Z</dcterms:created>
  <dcterms:modified xsi:type="dcterms:W3CDTF">2025-04-27T08:34:04Z</dcterms:modified>
</cp:coreProperties>
</file>