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ực đơn bán trú\"/>
    </mc:Choice>
  </mc:AlternateContent>
  <bookViews>
    <workbookView xWindow="-120" yWindow="-120" windowWidth="29040" windowHeight="15840"/>
  </bookViews>
  <sheets>
    <sheet name="Tuần 3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45" i="1" l="1"/>
  <c r="G46" i="1"/>
  <c r="G47" i="1"/>
  <c r="G48" i="1"/>
  <c r="G49" i="1"/>
  <c r="G50" i="1"/>
  <c r="G51" i="1"/>
  <c r="I42" i="1"/>
  <c r="I33" i="1"/>
  <c r="I24" i="1"/>
  <c r="G17" i="1"/>
  <c r="G18" i="1"/>
  <c r="G19" i="1"/>
  <c r="G20" i="1"/>
  <c r="G21" i="1"/>
  <c r="G22" i="1"/>
  <c r="G23" i="1"/>
  <c r="D66" i="1"/>
  <c r="I52" i="1"/>
  <c r="G44" i="1"/>
  <c r="G41" i="1"/>
  <c r="G40" i="1"/>
  <c r="G39" i="1"/>
  <c r="G38" i="1"/>
  <c r="G37" i="1"/>
  <c r="G36" i="1"/>
  <c r="G35" i="1"/>
  <c r="G42" i="1" s="1"/>
  <c r="G32" i="1"/>
  <c r="G31" i="1"/>
  <c r="G30" i="1"/>
  <c r="G29" i="1"/>
  <c r="G28" i="1"/>
  <c r="G27" i="1"/>
  <c r="G26" i="1"/>
  <c r="G16" i="1"/>
  <c r="I14" i="1"/>
  <c r="G13" i="1"/>
  <c r="G12" i="1"/>
  <c r="G11" i="1"/>
  <c r="G10" i="1"/>
  <c r="G9" i="1"/>
  <c r="G8" i="1"/>
  <c r="G7" i="1"/>
  <c r="G33" i="1" l="1"/>
  <c r="J33" i="1" s="1"/>
  <c r="G24" i="1"/>
  <c r="J24" i="1" s="1"/>
  <c r="J42" i="1"/>
  <c r="G52" i="1"/>
  <c r="J52" i="1" s="1"/>
  <c r="J14" i="1"/>
</calcChain>
</file>

<file path=xl/sharedStrings.xml><?xml version="1.0" encoding="utf-8"?>
<sst xmlns="http://schemas.openxmlformats.org/spreadsheetml/2006/main" count="111" uniqueCount="71">
  <si>
    <t>CÔNG TY TNHH THỰC PHẨM MẠNH YẾN</t>
  </si>
  <si>
    <t>CỘNG HÒA XÃ HỘI CHỦ NGHĨA VIỆT NAM</t>
  </si>
  <si>
    <t>Đ/c: 91 Yết Kiêu  - P.Tân Hưng - TP Hải Phòng</t>
  </si>
  <si>
    <t>Độc lập -  Tự do -  Hạnh phúc</t>
  </si>
  <si>
    <t>SĐT: 0374.116.906 - Ms Yến</t>
  </si>
  <si>
    <t>THỰC ĐƠN BÁN TRÚ NĂM HỌC 2025 - 2026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</si>
  <si>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</si>
  <si>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</si>
  <si>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</si>
  <si>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</si>
  <si>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</si>
  <si>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</si>
  <si>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</si>
  <si>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</si>
  <si>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</si>
  <si>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Thịt kho</t>
  </si>
  <si>
    <t xml:space="preserve">Thịt sấn mông vai </t>
  </si>
  <si>
    <t>Chất đốt</t>
  </si>
  <si>
    <t>Đậu xốt cà chua</t>
  </si>
  <si>
    <t>Nhân công</t>
  </si>
  <si>
    <t>Cà chua</t>
  </si>
  <si>
    <t>Thuế</t>
  </si>
  <si>
    <t>Canh mồng tơi nấu tép</t>
  </si>
  <si>
    <t>Mồng tơi</t>
  </si>
  <si>
    <t>Khấu hao</t>
  </si>
  <si>
    <t>Tép đồng</t>
  </si>
  <si>
    <t>Cơm trắng</t>
  </si>
  <si>
    <t>Gạo tẻ</t>
  </si>
  <si>
    <t>Rau thơm</t>
  </si>
  <si>
    <t>Gia vị các loại</t>
  </si>
  <si>
    <t>Tổng</t>
  </si>
  <si>
    <t>Trứng vịt</t>
  </si>
  <si>
    <t>Thịt nạc xay</t>
  </si>
  <si>
    <t>Tôm chiên</t>
  </si>
  <si>
    <t>Trứng luộc</t>
  </si>
  <si>
    <t>Trứng gà</t>
  </si>
  <si>
    <t>Canh bí đỏ nấu xương</t>
  </si>
  <si>
    <t>Bí đỏ</t>
  </si>
  <si>
    <t>Xương lợn</t>
  </si>
  <si>
    <t>Thịt băm rang</t>
  </si>
  <si>
    <t>HIỆU TRƯỞNG NHÀ TRƯỜNG</t>
  </si>
  <si>
    <t>NGƯỜI LẬP</t>
  </si>
  <si>
    <t>(Kí duyệt)</t>
  </si>
  <si>
    <t>Đinh Thị Hương Giang</t>
  </si>
  <si>
    <t>Tổng tiền</t>
  </si>
  <si>
    <t>5 ngày</t>
  </si>
  <si>
    <t>thành tiền 1 suất</t>
  </si>
  <si>
    <t>Canh bí xanh nấu gà</t>
  </si>
  <si>
    <t>Đậu phụ</t>
  </si>
  <si>
    <t>Bí xanh</t>
  </si>
  <si>
    <t>Tôm biển</t>
  </si>
  <si>
    <t>Tuần 35 (từ ngày 11/05/2026 đến ngày 15/05/2026)</t>
  </si>
  <si>
    <t>Trứng xào</t>
  </si>
  <si>
    <t>Canh cải thảo nấu thịt</t>
  </si>
  <si>
    <t>Cải thảo</t>
  </si>
  <si>
    <t>Gà rang gừng</t>
  </si>
  <si>
    <t>Bí đỏ non xào thịt</t>
  </si>
  <si>
    <t>Gà CN bỏ cđcc</t>
  </si>
  <si>
    <t>Bí đỏ non</t>
  </si>
  <si>
    <t>Cá chiên</t>
  </si>
  <si>
    <t>Canh rau cải nấu thịt</t>
  </si>
  <si>
    <t>Cá rô phi phi lê</t>
  </si>
  <si>
    <t>Trứng vịt luộc</t>
  </si>
  <si>
    <t>Rau cải ngọt</t>
  </si>
  <si>
    <t>Xúc xích chiên</t>
  </si>
  <si>
    <t>Thứ 2
11/5/2026</t>
  </si>
  <si>
    <t>Thứ 3
12/5/2026</t>
  </si>
  <si>
    <t>Thứ 4
13/5/2026</t>
  </si>
  <si>
    <t>Thứ 5
14/5/2026</t>
  </si>
  <si>
    <t>Thứ 6
15/5/2026</t>
  </si>
  <si>
    <t>Nguyễn Thị Thúy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</si>
</sst>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7"/>
      <color theme="1"/>
      <name val="Times New Roman"/>
      <family val="1"/>
    </font>
    <font>
      <sz val="14"/>
      <color theme="1"/>
      <name val="Times New Roman"/>
      <family val="2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4" fontId="4" fillId="0" borderId="2" xfId="0" applyNumberFormat="1" applyFont="1" applyBorder="1" applyAlignment="1">
      <alignment horizontal="center" vertical="center"/>
    </xf>
    <xf numFmtId="164" fontId="4" fillId="0" borderId="2" xfId="1" applyNumberFormat="1" applyFont="1" applyFill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4" fillId="0" borderId="0" xfId="1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2" fillId="3" borderId="2" xfId="1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4" fontId="8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1" applyNumberFormat="1" applyFont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164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</xdr:colOff>
      <xdr:row>1</xdr:row>
      <xdr:rowOff>238125</xdr:rowOff>
    </xdr:from>
    <xdr:to>
      <xdr:col>8</xdr:col>
      <xdr:colOff>1905</xdr:colOff>
      <xdr:row>1</xdr:row>
      <xdr:rowOff>251460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CA295103-67EC-4543-9C87-0001E9B1E353}"/>
            </a:ext>
          </a:extLst>
        </xdr:cNvPr>
        <xdr:cNvCxnSpPr/>
      </xdr:nvCxnSpPr>
      <xdr:spPr>
        <a:xfrm flipV="1">
          <a:off x="8001000" y="504825"/>
          <a:ext cx="2112645" cy="133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topLeftCell="A10" workbookViewId="0">
      <selection activeCell="L20" sqref="L20"/>
    </sheetView>
  </sheetViews>
  <sheetFormatPr defaultColWidth="13.19921875" defaultRowHeight="16.8" x14ac:dyDescent="0.3"/>
  <cols>
    <col min="1" max="1" width="13.8984375" style="2" customWidth="1"/>
    <col min="2" max="2" width="7.8984375" style="3" customWidth="1"/>
    <col min="3" max="3" width="28.19921875" style="46" customWidth="1"/>
    <col min="4" max="4" width="28.09765625" style="3" customWidth="1"/>
    <col min="5" max="5" width="11.3984375" style="3" customWidth="1"/>
    <col min="6" max="6" width="14.59765625" style="47" customWidth="1"/>
    <col min="7" max="7" width="14.69921875" style="47" customWidth="1"/>
    <col min="8" max="8" width="13.8984375" style="46" customWidth="1"/>
    <col min="9" max="9" width="12.5" style="3" customWidth="1"/>
    <col min="10" max="10" width="14.59765625" style="3" customWidth="1"/>
    <col min="11" max="16384" width="13.19921875" style="2"/>
  </cols>
  <sheetData>
    <row r="1" spans="1:10" ht="21" customHeight="1" x14ac:dyDescent="0.3">
      <c r="A1" s="54" t="s">
        <v>0</v>
      </c>
      <c r="B1" s="54"/>
      <c r="C1" s="54"/>
      <c r="D1" s="54"/>
      <c r="E1" s="55" t="s">
        <v>1</v>
      </c>
      <c r="F1" s="55"/>
      <c r="G1" s="55"/>
      <c r="H1" s="55"/>
      <c r="I1" s="55"/>
      <c r="J1" s="55"/>
    </row>
    <row r="2" spans="1:10" ht="21" customHeight="1" x14ac:dyDescent="0.3">
      <c r="A2" s="1" t="s">
        <v>2</v>
      </c>
      <c r="C2" s="4"/>
      <c r="D2" s="5"/>
      <c r="E2" s="55" t="s">
        <v>3</v>
      </c>
      <c r="F2" s="55"/>
      <c r="G2" s="55"/>
      <c r="H2" s="55"/>
      <c r="I2" s="55"/>
      <c r="J2" s="55"/>
    </row>
    <row r="3" spans="1:10" ht="21" customHeight="1" x14ac:dyDescent="0.3">
      <c r="A3" s="4" t="s">
        <v>4</v>
      </c>
      <c r="C3" s="4"/>
      <c r="D3" s="5"/>
      <c r="E3" s="5"/>
      <c r="F3" s="5"/>
      <c r="G3" s="5"/>
      <c r="H3" s="4"/>
      <c r="I3" s="5"/>
      <c r="J3" s="5"/>
    </row>
    <row r="4" spans="1:10" ht="27" customHeight="1" x14ac:dyDescent="0.3">
      <c r="A4" s="56" t="s">
        <v>5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ht="24.75" customHeight="1" x14ac:dyDescent="0.3">
      <c r="A5" s="64" t="s">
        <v>51</v>
      </c>
      <c r="B5" s="64"/>
      <c r="C5" s="64"/>
      <c r="D5" s="64"/>
      <c r="E5" s="64"/>
      <c r="F5" s="64"/>
      <c r="G5" s="64"/>
      <c r="H5" s="64"/>
      <c r="I5" s="64"/>
      <c r="J5" s="64"/>
    </row>
    <row r="6" spans="1:10" ht="34.5" customHeight="1" x14ac:dyDescent="0.3">
      <c r="A6" s="6" t="s">
        <v>6</v>
      </c>
      <c r="B6" s="7" t="s">
        <v>7</v>
      </c>
      <c r="C6" s="8" t="s">
        <v>8</v>
      </c>
      <c r="D6" s="8" t="s">
        <v>9</v>
      </c>
      <c r="E6" s="8" t="s">
        <v>10</v>
      </c>
      <c r="F6" s="9" t="s">
        <v>11</v>
      </c>
      <c r="G6" s="8" t="s">
        <v>12</v>
      </c>
      <c r="H6" s="53" t="s">
        <v>13</v>
      </c>
      <c r="I6" s="53"/>
      <c r="J6" s="6" t="s">
        <v>14</v>
      </c>
    </row>
    <row r="7" spans="1:10" ht="21.75" customHeight="1" x14ac:dyDescent="0.3">
      <c r="A7" s="58" t="s">
        <v>65</v>
      </c>
      <c r="B7" s="10">
        <v>1</v>
      </c>
      <c r="C7" s="11" t="s">
        <v>15</v>
      </c>
      <c r="D7" s="12" t="s">
        <v>16</v>
      </c>
      <c r="E7" s="10">
        <v>66</v>
      </c>
      <c r="F7" s="13">
        <v>125000</v>
      </c>
      <c r="G7" s="14">
        <f>F7*E7/1000</f>
        <v>8250</v>
      </c>
      <c r="H7" s="15" t="s">
        <v>17</v>
      </c>
      <c r="I7" s="14">
        <v>1000</v>
      </c>
      <c r="J7" s="16"/>
    </row>
    <row r="8" spans="1:10" ht="21.75" customHeight="1" x14ac:dyDescent="0.3">
      <c r="A8" s="58"/>
      <c r="B8" s="10">
        <v>2</v>
      </c>
      <c r="C8" s="11" t="s">
        <v>52</v>
      </c>
      <c r="D8" s="12" t="s">
        <v>31</v>
      </c>
      <c r="E8" s="10">
        <v>40</v>
      </c>
      <c r="F8" s="13">
        <v>62000</v>
      </c>
      <c r="G8" s="14">
        <f t="shared" ref="G8:G13" si="0">F8*E8/1000</f>
        <v>2480</v>
      </c>
      <c r="H8" s="15" t="s">
        <v>19</v>
      </c>
      <c r="I8" s="17">
        <v>2000</v>
      </c>
      <c r="J8" s="16"/>
    </row>
    <row r="9" spans="1:10" ht="21.75" customHeight="1" x14ac:dyDescent="0.3">
      <c r="A9" s="58"/>
      <c r="B9" s="58">
        <v>3</v>
      </c>
      <c r="C9" s="59" t="s">
        <v>53</v>
      </c>
      <c r="D9" s="12" t="s">
        <v>54</v>
      </c>
      <c r="E9" s="10">
        <v>30</v>
      </c>
      <c r="F9" s="18">
        <v>18000</v>
      </c>
      <c r="G9" s="14">
        <f t="shared" si="0"/>
        <v>540</v>
      </c>
      <c r="H9" s="15" t="s">
        <v>21</v>
      </c>
      <c r="I9" s="14">
        <v>1482</v>
      </c>
      <c r="J9" s="10"/>
    </row>
    <row r="10" spans="1:10" ht="21.75" customHeight="1" x14ac:dyDescent="0.3">
      <c r="A10" s="58"/>
      <c r="B10" s="58"/>
      <c r="C10" s="59"/>
      <c r="D10" s="10" t="s">
        <v>32</v>
      </c>
      <c r="E10" s="10">
        <v>6</v>
      </c>
      <c r="F10" s="18">
        <v>125000</v>
      </c>
      <c r="G10" s="14">
        <f t="shared" si="0"/>
        <v>750</v>
      </c>
      <c r="H10" s="15" t="s">
        <v>24</v>
      </c>
      <c r="I10" s="17">
        <v>300</v>
      </c>
      <c r="J10" s="10"/>
    </row>
    <row r="11" spans="1:10" ht="21.75" customHeight="1" x14ac:dyDescent="0.3">
      <c r="A11" s="58"/>
      <c r="B11" s="10">
        <v>4</v>
      </c>
      <c r="C11" s="15" t="s">
        <v>26</v>
      </c>
      <c r="D11" s="10" t="s">
        <v>27</v>
      </c>
      <c r="E11" s="10">
        <v>110</v>
      </c>
      <c r="F11" s="14">
        <v>19000</v>
      </c>
      <c r="G11" s="14">
        <f t="shared" si="0"/>
        <v>2090</v>
      </c>
      <c r="H11" s="15"/>
      <c r="I11" s="10"/>
      <c r="J11" s="10"/>
    </row>
    <row r="12" spans="1:10" ht="21.75" customHeight="1" x14ac:dyDescent="0.3">
      <c r="A12" s="58"/>
      <c r="B12" s="10">
        <v>5</v>
      </c>
      <c r="C12" s="16"/>
      <c r="D12" s="10" t="s">
        <v>28</v>
      </c>
      <c r="E12" s="10">
        <v>3.08</v>
      </c>
      <c r="F12" s="14">
        <v>35000</v>
      </c>
      <c r="G12" s="14">
        <f t="shared" si="0"/>
        <v>107.8</v>
      </c>
      <c r="H12" s="15"/>
      <c r="I12" s="10"/>
      <c r="J12" s="10"/>
    </row>
    <row r="13" spans="1:10" ht="21.75" customHeight="1" x14ac:dyDescent="0.3">
      <c r="A13" s="58"/>
      <c r="B13" s="10">
        <v>6</v>
      </c>
      <c r="C13" s="15"/>
      <c r="D13" s="10" t="s">
        <v>29</v>
      </c>
      <c r="E13" s="10">
        <v>10</v>
      </c>
      <c r="F13" s="14">
        <v>100000</v>
      </c>
      <c r="G13" s="14">
        <f t="shared" si="0"/>
        <v>1000</v>
      </c>
      <c r="H13" s="15"/>
      <c r="I13" s="10"/>
      <c r="J13" s="10"/>
    </row>
    <row r="14" spans="1:10" ht="21.75" customHeight="1" x14ac:dyDescent="0.3">
      <c r="A14" s="58"/>
      <c r="B14" s="10"/>
      <c r="C14" s="19" t="s">
        <v>30</v>
      </c>
      <c r="D14" s="16"/>
      <c r="E14" s="16"/>
      <c r="F14" s="20"/>
      <c r="G14" s="21">
        <f>SUM(G7:G13)</f>
        <v>15217.8</v>
      </c>
      <c r="H14" s="22"/>
      <c r="I14" s="21">
        <f>SUM(I7:I11)</f>
        <v>4782</v>
      </c>
      <c r="J14" s="21">
        <f>I14+G14</f>
        <v>19999.8</v>
      </c>
    </row>
    <row r="15" spans="1:10" ht="14.4" customHeight="1" x14ac:dyDescent="0.3">
      <c r="A15" s="6"/>
      <c r="B15" s="7"/>
      <c r="C15" s="8"/>
      <c r="D15" s="8"/>
      <c r="E15" s="8"/>
      <c r="F15" s="9"/>
      <c r="G15" s="8"/>
      <c r="H15" s="53"/>
      <c r="I15" s="53"/>
      <c r="J15" s="6"/>
    </row>
    <row r="16" spans="1:10" ht="21.75" customHeight="1" x14ac:dyDescent="0.3">
      <c r="A16" s="58" t="s">
        <v>66</v>
      </c>
      <c r="B16" s="10">
        <v>1</v>
      </c>
      <c r="C16" s="11" t="s">
        <v>55</v>
      </c>
      <c r="D16" s="12" t="s">
        <v>57</v>
      </c>
      <c r="E16" s="10">
        <v>98</v>
      </c>
      <c r="F16" s="13">
        <v>87000</v>
      </c>
      <c r="G16" s="14">
        <f t="shared" ref="G16:G23" si="1">F16*E16/1000</f>
        <v>8526</v>
      </c>
      <c r="H16" s="15" t="s">
        <v>17</v>
      </c>
      <c r="I16" s="14">
        <v>1000</v>
      </c>
      <c r="J16" s="10"/>
    </row>
    <row r="17" spans="1:14" ht="21.75" customHeight="1" x14ac:dyDescent="0.3">
      <c r="A17" s="58"/>
      <c r="B17" s="60">
        <v>2</v>
      </c>
      <c r="C17" s="61" t="s">
        <v>56</v>
      </c>
      <c r="D17" s="10" t="s">
        <v>58</v>
      </c>
      <c r="E17" s="10">
        <v>60</v>
      </c>
      <c r="F17" s="14">
        <v>18000</v>
      </c>
      <c r="G17" s="14">
        <f t="shared" si="1"/>
        <v>1080</v>
      </c>
      <c r="H17" s="15" t="s">
        <v>19</v>
      </c>
      <c r="I17" s="17">
        <v>2000</v>
      </c>
      <c r="J17" s="10"/>
    </row>
    <row r="18" spans="1:14" ht="21.75" customHeight="1" x14ac:dyDescent="0.3">
      <c r="A18" s="58"/>
      <c r="B18" s="60"/>
      <c r="C18" s="61"/>
      <c r="D18" s="10" t="s">
        <v>32</v>
      </c>
      <c r="E18" s="10">
        <v>6</v>
      </c>
      <c r="F18" s="14">
        <v>125000</v>
      </c>
      <c r="G18" s="14">
        <f t="shared" si="1"/>
        <v>750</v>
      </c>
      <c r="H18" s="15" t="s">
        <v>21</v>
      </c>
      <c r="I18" s="14">
        <v>1482</v>
      </c>
      <c r="J18" s="10"/>
    </row>
    <row r="19" spans="1:14" ht="21.75" customHeight="1" x14ac:dyDescent="0.3">
      <c r="A19" s="58"/>
      <c r="B19" s="60">
        <v>3</v>
      </c>
      <c r="C19" s="61" t="s">
        <v>47</v>
      </c>
      <c r="D19" s="10" t="s">
        <v>49</v>
      </c>
      <c r="E19" s="10">
        <v>55</v>
      </c>
      <c r="F19" s="14">
        <v>18000</v>
      </c>
      <c r="G19" s="14">
        <f t="shared" si="1"/>
        <v>990</v>
      </c>
      <c r="H19" s="15" t="s">
        <v>24</v>
      </c>
      <c r="I19" s="17">
        <v>300</v>
      </c>
      <c r="J19" s="10"/>
      <c r="L19" s="23"/>
    </row>
    <row r="20" spans="1:14" ht="21.75" customHeight="1" x14ac:dyDescent="0.3">
      <c r="A20" s="58"/>
      <c r="B20" s="60"/>
      <c r="C20" s="61"/>
      <c r="D20" s="12" t="s">
        <v>57</v>
      </c>
      <c r="E20" s="10">
        <v>7</v>
      </c>
      <c r="F20" s="13">
        <v>87000</v>
      </c>
      <c r="G20" s="14">
        <f t="shared" si="1"/>
        <v>609</v>
      </c>
      <c r="H20" s="11"/>
      <c r="I20" s="11"/>
      <c r="J20" s="10"/>
      <c r="L20" s="23"/>
    </row>
    <row r="21" spans="1:14" ht="21.75" customHeight="1" x14ac:dyDescent="0.3">
      <c r="A21" s="58"/>
      <c r="B21" s="10">
        <v>4</v>
      </c>
      <c r="C21" s="11" t="s">
        <v>26</v>
      </c>
      <c r="D21" s="10" t="s">
        <v>27</v>
      </c>
      <c r="E21" s="10">
        <v>110</v>
      </c>
      <c r="F21" s="14">
        <v>19000</v>
      </c>
      <c r="G21" s="14">
        <f t="shared" si="1"/>
        <v>2090</v>
      </c>
      <c r="H21" s="11"/>
      <c r="I21" s="11"/>
      <c r="J21" s="10"/>
      <c r="L21" s="23"/>
    </row>
    <row r="22" spans="1:14" ht="21.75" customHeight="1" x14ac:dyDescent="0.3">
      <c r="A22" s="58"/>
      <c r="B22" s="10">
        <v>5</v>
      </c>
      <c r="C22" s="24"/>
      <c r="D22" s="10" t="s">
        <v>28</v>
      </c>
      <c r="E22" s="10">
        <v>4.95</v>
      </c>
      <c r="F22" s="14">
        <v>35000</v>
      </c>
      <c r="G22" s="14">
        <f t="shared" si="1"/>
        <v>173.25</v>
      </c>
      <c r="H22" s="15"/>
      <c r="I22" s="14"/>
      <c r="J22" s="10"/>
      <c r="N22" s="2">
        <v>0.03</v>
      </c>
    </row>
    <row r="23" spans="1:14" ht="21.75" customHeight="1" x14ac:dyDescent="0.3">
      <c r="A23" s="58"/>
      <c r="B23" s="10">
        <v>6</v>
      </c>
      <c r="C23" s="24"/>
      <c r="D23" s="10" t="s">
        <v>29</v>
      </c>
      <c r="E23" s="10">
        <v>10</v>
      </c>
      <c r="F23" s="14">
        <v>100000</v>
      </c>
      <c r="G23" s="14">
        <f t="shared" si="1"/>
        <v>1000</v>
      </c>
      <c r="H23" s="15"/>
      <c r="I23" s="10"/>
      <c r="J23" s="10"/>
      <c r="L23" s="25"/>
    </row>
    <row r="24" spans="1:14" ht="21.75" customHeight="1" x14ac:dyDescent="0.3">
      <c r="A24" s="58"/>
      <c r="B24" s="10"/>
      <c r="C24" s="19" t="s">
        <v>30</v>
      </c>
      <c r="D24" s="16"/>
      <c r="E24" s="16"/>
      <c r="F24" s="20"/>
      <c r="G24" s="26">
        <f>SUM(G16:G23)</f>
        <v>15218.25</v>
      </c>
      <c r="H24" s="22"/>
      <c r="I24" s="21">
        <f>SUM(I16:I23)</f>
        <v>4782</v>
      </c>
      <c r="J24" s="21">
        <f>I24+G24</f>
        <v>20000.25</v>
      </c>
    </row>
    <row r="25" spans="1:14" s="3" customFormat="1" ht="14.4" customHeight="1" x14ac:dyDescent="0.3">
      <c r="A25" s="6"/>
      <c r="B25" s="6"/>
      <c r="C25" s="8"/>
      <c r="D25" s="8"/>
      <c r="E25" s="8"/>
      <c r="F25" s="9"/>
      <c r="G25" s="8"/>
      <c r="H25" s="53"/>
      <c r="I25" s="53"/>
      <c r="J25" s="6"/>
    </row>
    <row r="26" spans="1:14" ht="21.75" customHeight="1" x14ac:dyDescent="0.3">
      <c r="A26" s="58" t="s">
        <v>67</v>
      </c>
      <c r="B26" s="10">
        <v>1</v>
      </c>
      <c r="C26" s="15" t="s">
        <v>59</v>
      </c>
      <c r="D26" s="10" t="s">
        <v>61</v>
      </c>
      <c r="E26" s="10">
        <v>68</v>
      </c>
      <c r="F26" s="14">
        <v>125000</v>
      </c>
      <c r="G26" s="14">
        <f t="shared" ref="G26:G29" si="2">F26*E26/1000</f>
        <v>8500</v>
      </c>
      <c r="H26" s="15" t="s">
        <v>17</v>
      </c>
      <c r="I26" s="14">
        <v>1000</v>
      </c>
      <c r="J26" s="10"/>
    </row>
    <row r="27" spans="1:14" ht="21.75" customHeight="1" x14ac:dyDescent="0.3">
      <c r="A27" s="58"/>
      <c r="B27" s="10">
        <v>2</v>
      </c>
      <c r="C27" s="11" t="s">
        <v>34</v>
      </c>
      <c r="D27" s="10" t="s">
        <v>62</v>
      </c>
      <c r="E27" s="10">
        <v>35</v>
      </c>
      <c r="F27" s="14">
        <v>62000</v>
      </c>
      <c r="G27" s="14">
        <f t="shared" si="2"/>
        <v>2170</v>
      </c>
      <c r="H27" s="15" t="s">
        <v>19</v>
      </c>
      <c r="I27" s="17">
        <v>2000</v>
      </c>
      <c r="J27" s="10"/>
    </row>
    <row r="28" spans="1:14" ht="21.75" customHeight="1" x14ac:dyDescent="0.3">
      <c r="A28" s="58"/>
      <c r="B28" s="60">
        <v>3</v>
      </c>
      <c r="C28" s="61" t="s">
        <v>60</v>
      </c>
      <c r="D28" s="10" t="s">
        <v>63</v>
      </c>
      <c r="E28" s="10">
        <v>30</v>
      </c>
      <c r="F28" s="17">
        <v>18000</v>
      </c>
      <c r="G28" s="14">
        <f t="shared" si="2"/>
        <v>540</v>
      </c>
      <c r="H28" s="15" t="s">
        <v>21</v>
      </c>
      <c r="I28" s="14">
        <v>1482</v>
      </c>
      <c r="J28" s="10"/>
    </row>
    <row r="29" spans="1:14" ht="21.75" customHeight="1" x14ac:dyDescent="0.3">
      <c r="A29" s="58"/>
      <c r="B29" s="60"/>
      <c r="C29" s="61"/>
      <c r="D29" s="10" t="s">
        <v>32</v>
      </c>
      <c r="E29" s="10">
        <v>6</v>
      </c>
      <c r="F29" s="17">
        <v>125000</v>
      </c>
      <c r="G29" s="14">
        <f t="shared" si="2"/>
        <v>750</v>
      </c>
      <c r="H29" s="15" t="s">
        <v>24</v>
      </c>
      <c r="I29" s="17">
        <v>300</v>
      </c>
      <c r="J29" s="10"/>
    </row>
    <row r="30" spans="1:14" ht="21.75" customHeight="1" x14ac:dyDescent="0.3">
      <c r="A30" s="58"/>
      <c r="B30" s="10">
        <v>4</v>
      </c>
      <c r="C30" s="11" t="s">
        <v>26</v>
      </c>
      <c r="D30" s="10" t="s">
        <v>27</v>
      </c>
      <c r="E30" s="10">
        <v>110</v>
      </c>
      <c r="F30" s="14">
        <v>19000</v>
      </c>
      <c r="G30" s="14">
        <f>F30*E30/1000</f>
        <v>2090</v>
      </c>
      <c r="H30" s="15"/>
      <c r="I30" s="11"/>
      <c r="J30" s="10"/>
    </row>
    <row r="31" spans="1:14" ht="21.75" customHeight="1" x14ac:dyDescent="0.3">
      <c r="A31" s="58"/>
      <c r="B31" s="10">
        <v>5</v>
      </c>
      <c r="C31" s="24"/>
      <c r="D31" s="10" t="s">
        <v>28</v>
      </c>
      <c r="E31" s="10">
        <v>4.8</v>
      </c>
      <c r="F31" s="14">
        <v>35000</v>
      </c>
      <c r="G31" s="14">
        <f t="shared" ref="G31:G32" si="3">F31*E31/1000</f>
        <v>168</v>
      </c>
      <c r="H31" s="15"/>
      <c r="I31" s="14"/>
      <c r="J31" s="10"/>
    </row>
    <row r="32" spans="1:14" ht="21.75" customHeight="1" x14ac:dyDescent="0.3">
      <c r="A32" s="58"/>
      <c r="B32" s="10">
        <v>6</v>
      </c>
      <c r="C32" s="24"/>
      <c r="D32" s="10" t="s">
        <v>29</v>
      </c>
      <c r="E32" s="10">
        <v>10</v>
      </c>
      <c r="F32" s="14">
        <v>100000</v>
      </c>
      <c r="G32" s="14">
        <f t="shared" si="3"/>
        <v>1000</v>
      </c>
      <c r="H32" s="15"/>
      <c r="I32" s="14"/>
      <c r="J32" s="10"/>
    </row>
    <row r="33" spans="1:10" ht="21.75" customHeight="1" x14ac:dyDescent="0.3">
      <c r="A33" s="58"/>
      <c r="B33" s="10"/>
      <c r="C33" s="19" t="s">
        <v>30</v>
      </c>
      <c r="D33" s="16"/>
      <c r="E33" s="16"/>
      <c r="F33" s="20"/>
      <c r="G33" s="26">
        <f>SUM(G26:G32)</f>
        <v>15218</v>
      </c>
      <c r="H33" s="22"/>
      <c r="I33" s="21">
        <f>SUM(I26:I31)</f>
        <v>4782</v>
      </c>
      <c r="J33" s="21">
        <f>G33+I33</f>
        <v>20000</v>
      </c>
    </row>
    <row r="34" spans="1:10" ht="15" customHeight="1" x14ac:dyDescent="0.3">
      <c r="A34" s="6"/>
      <c r="B34" s="7"/>
      <c r="C34" s="8"/>
      <c r="D34" s="8"/>
      <c r="E34" s="8"/>
      <c r="F34" s="9"/>
      <c r="G34" s="8"/>
      <c r="H34" s="53"/>
      <c r="I34" s="53"/>
      <c r="J34" s="6"/>
    </row>
    <row r="35" spans="1:10" ht="21.75" customHeight="1" x14ac:dyDescent="0.3">
      <c r="A35" s="65" t="s">
        <v>68</v>
      </c>
      <c r="B35" s="10">
        <v>1</v>
      </c>
      <c r="C35" s="11" t="s">
        <v>39</v>
      </c>
      <c r="D35" s="10" t="s">
        <v>16</v>
      </c>
      <c r="E35" s="10">
        <v>62</v>
      </c>
      <c r="F35" s="17">
        <v>125000</v>
      </c>
      <c r="G35" s="14">
        <f>F35*E35/1000</f>
        <v>7750</v>
      </c>
      <c r="H35" s="15" t="s">
        <v>17</v>
      </c>
      <c r="I35" s="14">
        <v>1000</v>
      </c>
      <c r="J35" s="24"/>
    </row>
    <row r="36" spans="1:10" ht="21.75" customHeight="1" x14ac:dyDescent="0.3">
      <c r="A36" s="66"/>
      <c r="B36" s="10">
        <v>2</v>
      </c>
      <c r="C36" s="11" t="s">
        <v>64</v>
      </c>
      <c r="D36" s="10" t="s">
        <v>35</v>
      </c>
      <c r="E36" s="10">
        <v>28</v>
      </c>
      <c r="F36" s="17">
        <v>100000</v>
      </c>
      <c r="G36" s="14">
        <f t="shared" ref="G36:G41" si="4">F36*E36/1000</f>
        <v>2800</v>
      </c>
      <c r="H36" s="15" t="s">
        <v>19</v>
      </c>
      <c r="I36" s="17">
        <v>2000</v>
      </c>
      <c r="J36" s="24"/>
    </row>
    <row r="37" spans="1:10" ht="21.75" customHeight="1" x14ac:dyDescent="0.3">
      <c r="A37" s="66"/>
      <c r="B37" s="60">
        <v>3</v>
      </c>
      <c r="C37" s="61" t="s">
        <v>22</v>
      </c>
      <c r="D37" s="10" t="s">
        <v>23</v>
      </c>
      <c r="E37" s="10">
        <v>30</v>
      </c>
      <c r="F37" s="17">
        <v>17000</v>
      </c>
      <c r="G37" s="14">
        <f t="shared" si="4"/>
        <v>510</v>
      </c>
      <c r="H37" s="15" t="s">
        <v>21</v>
      </c>
      <c r="I37" s="14">
        <v>1482</v>
      </c>
      <c r="J37" s="24"/>
    </row>
    <row r="38" spans="1:10" ht="21.75" customHeight="1" x14ac:dyDescent="0.3">
      <c r="A38" s="66"/>
      <c r="B38" s="60"/>
      <c r="C38" s="61"/>
      <c r="D38" s="10" t="s">
        <v>25</v>
      </c>
      <c r="E38" s="10">
        <v>6</v>
      </c>
      <c r="F38" s="17">
        <v>160000</v>
      </c>
      <c r="G38" s="14">
        <f t="shared" si="4"/>
        <v>960</v>
      </c>
      <c r="H38" s="15" t="s">
        <v>24</v>
      </c>
      <c r="I38" s="17">
        <v>300</v>
      </c>
      <c r="J38" s="24"/>
    </row>
    <row r="39" spans="1:10" ht="21.75" customHeight="1" x14ac:dyDescent="0.3">
      <c r="A39" s="66"/>
      <c r="B39" s="10">
        <v>4</v>
      </c>
      <c r="C39" s="11" t="s">
        <v>26</v>
      </c>
      <c r="D39" s="10" t="s">
        <v>27</v>
      </c>
      <c r="E39" s="10">
        <v>110</v>
      </c>
      <c r="F39" s="17">
        <v>19000</v>
      </c>
      <c r="G39" s="14">
        <f t="shared" si="4"/>
        <v>2090</v>
      </c>
      <c r="H39" s="15"/>
      <c r="I39" s="17"/>
      <c r="J39" s="24"/>
    </row>
    <row r="40" spans="1:10" ht="21.75" customHeight="1" x14ac:dyDescent="0.3">
      <c r="A40" s="66"/>
      <c r="B40" s="10">
        <v>5</v>
      </c>
      <c r="C40" s="24"/>
      <c r="D40" s="10" t="s">
        <v>28</v>
      </c>
      <c r="E40" s="10">
        <v>3.08</v>
      </c>
      <c r="F40" s="17">
        <v>35000</v>
      </c>
      <c r="G40" s="14">
        <f t="shared" si="4"/>
        <v>107.8</v>
      </c>
      <c r="H40" s="24"/>
      <c r="I40" s="24"/>
      <c r="J40" s="24"/>
    </row>
    <row r="41" spans="1:10" ht="21.75" customHeight="1" x14ac:dyDescent="0.3">
      <c r="A41" s="66"/>
      <c r="B41" s="10">
        <v>6</v>
      </c>
      <c r="C41" s="24"/>
      <c r="D41" s="10" t="s">
        <v>29</v>
      </c>
      <c r="E41" s="10">
        <v>10</v>
      </c>
      <c r="F41" s="17">
        <v>100000</v>
      </c>
      <c r="G41" s="14">
        <f t="shared" si="4"/>
        <v>1000</v>
      </c>
      <c r="H41" s="24"/>
      <c r="I41" s="24"/>
      <c r="J41" s="24"/>
    </row>
    <row r="42" spans="1:10" ht="21.75" customHeight="1" x14ac:dyDescent="0.3">
      <c r="A42" s="67"/>
      <c r="B42" s="10"/>
      <c r="C42" s="19" t="s">
        <v>30</v>
      </c>
      <c r="D42" s="10"/>
      <c r="E42" s="10"/>
      <c r="F42" s="14"/>
      <c r="G42" s="26">
        <f>SUM(G35:G41)</f>
        <v>15217.8</v>
      </c>
      <c r="H42" s="22"/>
      <c r="I42" s="21">
        <f>SUM(I35:I41)</f>
        <v>4782</v>
      </c>
      <c r="J42" s="21">
        <f>G42+I42</f>
        <v>19999.8</v>
      </c>
    </row>
    <row r="43" spans="1:10" ht="18" customHeight="1" x14ac:dyDescent="0.3">
      <c r="A43" s="6"/>
      <c r="B43" s="7"/>
      <c r="C43" s="8"/>
      <c r="D43" s="8"/>
      <c r="E43" s="8"/>
      <c r="F43" s="9"/>
      <c r="G43" s="8"/>
      <c r="H43" s="53"/>
      <c r="I43" s="53"/>
      <c r="J43" s="6"/>
    </row>
    <row r="44" spans="1:10" ht="21.75" customHeight="1" x14ac:dyDescent="0.3">
      <c r="A44" s="65" t="s">
        <v>69</v>
      </c>
      <c r="B44" s="10">
        <v>1</v>
      </c>
      <c r="C44" s="11" t="s">
        <v>33</v>
      </c>
      <c r="D44" s="12" t="s">
        <v>50</v>
      </c>
      <c r="E44" s="10">
        <v>43</v>
      </c>
      <c r="F44" s="18">
        <v>195000</v>
      </c>
      <c r="G44" s="14">
        <f t="shared" ref="G44:G51" si="5">F44*E44/1000</f>
        <v>8385</v>
      </c>
      <c r="H44" s="15" t="s">
        <v>17</v>
      </c>
      <c r="I44" s="14">
        <v>1000</v>
      </c>
      <c r="J44" s="27"/>
    </row>
    <row r="45" spans="1:10" ht="21.75" customHeight="1" x14ac:dyDescent="0.3">
      <c r="A45" s="66"/>
      <c r="B45" s="60">
        <v>2</v>
      </c>
      <c r="C45" s="61" t="s">
        <v>18</v>
      </c>
      <c r="D45" s="12" t="s">
        <v>48</v>
      </c>
      <c r="E45" s="10">
        <v>50</v>
      </c>
      <c r="F45" s="18">
        <v>32000</v>
      </c>
      <c r="G45" s="14">
        <f t="shared" si="5"/>
        <v>1600</v>
      </c>
      <c r="H45" s="15" t="s">
        <v>19</v>
      </c>
      <c r="I45" s="17">
        <v>2000</v>
      </c>
      <c r="J45" s="27"/>
    </row>
    <row r="46" spans="1:10" ht="21.75" customHeight="1" x14ac:dyDescent="0.3">
      <c r="A46" s="66"/>
      <c r="B46" s="60"/>
      <c r="C46" s="61"/>
      <c r="D46" s="12" t="s">
        <v>20</v>
      </c>
      <c r="E46" s="10">
        <v>10</v>
      </c>
      <c r="F46" s="18">
        <v>18000</v>
      </c>
      <c r="G46" s="14">
        <f t="shared" si="5"/>
        <v>180</v>
      </c>
      <c r="H46" s="15" t="s">
        <v>21</v>
      </c>
      <c r="I46" s="14">
        <v>1482</v>
      </c>
      <c r="J46" s="27"/>
    </row>
    <row r="47" spans="1:10" ht="21.75" customHeight="1" x14ac:dyDescent="0.3">
      <c r="A47" s="66"/>
      <c r="B47" s="60">
        <v>3</v>
      </c>
      <c r="C47" s="61" t="s">
        <v>36</v>
      </c>
      <c r="D47" s="12" t="s">
        <v>37</v>
      </c>
      <c r="E47" s="10">
        <v>60</v>
      </c>
      <c r="F47" s="18">
        <v>17000</v>
      </c>
      <c r="G47" s="14">
        <f t="shared" si="5"/>
        <v>1020</v>
      </c>
      <c r="H47" s="15" t="s">
        <v>24</v>
      </c>
      <c r="I47" s="17">
        <v>300</v>
      </c>
      <c r="J47" s="27"/>
    </row>
    <row r="48" spans="1:10" ht="21.75" customHeight="1" x14ac:dyDescent="0.3">
      <c r="A48" s="66"/>
      <c r="B48" s="60"/>
      <c r="C48" s="61"/>
      <c r="D48" s="10" t="s">
        <v>38</v>
      </c>
      <c r="E48" s="10">
        <v>10</v>
      </c>
      <c r="F48" s="18">
        <v>85000</v>
      </c>
      <c r="G48" s="14">
        <f t="shared" si="5"/>
        <v>850</v>
      </c>
      <c r="H48" s="11"/>
      <c r="I48" s="11"/>
      <c r="J48" s="27"/>
    </row>
    <row r="49" spans="1:10" ht="21.75" customHeight="1" x14ac:dyDescent="0.3">
      <c r="A49" s="66"/>
      <c r="B49" s="10">
        <v>4</v>
      </c>
      <c r="C49" s="11" t="s">
        <v>26</v>
      </c>
      <c r="D49" s="10" t="s">
        <v>27</v>
      </c>
      <c r="E49" s="10">
        <v>110</v>
      </c>
      <c r="F49" s="18">
        <v>19000</v>
      </c>
      <c r="G49" s="14">
        <f t="shared" si="5"/>
        <v>2090</v>
      </c>
      <c r="H49" s="22"/>
      <c r="I49" s="27"/>
      <c r="J49" s="27"/>
    </row>
    <row r="50" spans="1:10" ht="21.75" customHeight="1" x14ac:dyDescent="0.3">
      <c r="A50" s="66"/>
      <c r="B50" s="10">
        <v>5</v>
      </c>
      <c r="C50" s="11"/>
      <c r="D50" s="10" t="s">
        <v>28</v>
      </c>
      <c r="E50" s="10">
        <v>2.65</v>
      </c>
      <c r="F50" s="18">
        <v>35000</v>
      </c>
      <c r="G50" s="14">
        <f t="shared" si="5"/>
        <v>92.75</v>
      </c>
      <c r="H50" s="22"/>
      <c r="I50" s="27"/>
      <c r="J50" s="27"/>
    </row>
    <row r="51" spans="1:10" ht="21.75" customHeight="1" x14ac:dyDescent="0.3">
      <c r="A51" s="66"/>
      <c r="B51" s="10">
        <v>6</v>
      </c>
      <c r="C51" s="22"/>
      <c r="D51" s="10" t="s">
        <v>29</v>
      </c>
      <c r="E51" s="10">
        <v>10</v>
      </c>
      <c r="F51" s="18">
        <v>100000</v>
      </c>
      <c r="G51" s="14">
        <f t="shared" si="5"/>
        <v>1000</v>
      </c>
      <c r="H51" s="22"/>
      <c r="I51" s="27"/>
      <c r="J51" s="27"/>
    </row>
    <row r="52" spans="1:10" ht="21.75" customHeight="1" x14ac:dyDescent="0.3">
      <c r="A52" s="67"/>
      <c r="B52" s="10"/>
      <c r="C52" s="19" t="s">
        <v>30</v>
      </c>
      <c r="D52" s="10"/>
      <c r="E52" s="10"/>
      <c r="F52" s="14"/>
      <c r="G52" s="26">
        <f>SUM(G44:G51)</f>
        <v>15217.75</v>
      </c>
      <c r="H52" s="22"/>
      <c r="I52" s="21">
        <f>SUM(I44:I51)</f>
        <v>4782</v>
      </c>
      <c r="J52" s="21">
        <f>I52+G52</f>
        <v>19999.75</v>
      </c>
    </row>
    <row r="53" spans="1:10" ht="21.75" customHeight="1" x14ac:dyDescent="0.3">
      <c r="C53" s="4"/>
      <c r="F53" s="28"/>
      <c r="G53" s="29"/>
      <c r="H53" s="4"/>
      <c r="I53" s="30"/>
      <c r="J53" s="30"/>
    </row>
    <row r="54" spans="1:10" ht="18" x14ac:dyDescent="0.3">
      <c r="A54" s="31"/>
      <c r="B54" s="32"/>
      <c r="C54" s="33"/>
      <c r="D54" s="34"/>
      <c r="E54" s="35"/>
      <c r="F54" s="36"/>
      <c r="G54" s="37"/>
      <c r="H54" s="33"/>
      <c r="I54" s="38"/>
      <c r="J54" s="38"/>
    </row>
    <row r="55" spans="1:10" ht="18" x14ac:dyDescent="0.3">
      <c r="A55" s="31"/>
      <c r="B55" s="32"/>
      <c r="C55" s="62" t="s">
        <v>40</v>
      </c>
      <c r="D55" s="62"/>
      <c r="E55" s="32"/>
      <c r="F55" s="39"/>
      <c r="G55" s="32"/>
      <c r="H55" s="62" t="s">
        <v>41</v>
      </c>
      <c r="I55" s="62"/>
      <c r="J55" s="62"/>
    </row>
    <row r="56" spans="1:10" ht="18" x14ac:dyDescent="0.3">
      <c r="A56" s="40"/>
      <c r="B56" s="41"/>
      <c r="C56" s="63" t="s">
        <v>42</v>
      </c>
      <c r="D56" s="63"/>
      <c r="E56" s="32"/>
      <c r="F56" s="39"/>
      <c r="G56" s="32"/>
      <c r="H56" s="42"/>
      <c r="I56" s="32"/>
      <c r="J56" s="32"/>
    </row>
    <row r="57" spans="1:10" ht="18" x14ac:dyDescent="0.3">
      <c r="A57" s="40"/>
      <c r="B57" s="41"/>
      <c r="C57" s="3"/>
      <c r="E57" s="32"/>
      <c r="F57" s="39"/>
      <c r="G57" s="32"/>
      <c r="H57" s="42"/>
      <c r="I57" s="32"/>
      <c r="J57" s="32"/>
    </row>
    <row r="58" spans="1:10" ht="18" x14ac:dyDescent="0.3">
      <c r="A58" s="43"/>
      <c r="B58" s="35"/>
      <c r="C58" s="2"/>
      <c r="E58" s="35"/>
      <c r="F58" s="44"/>
      <c r="G58" s="44"/>
      <c r="H58" s="45"/>
      <c r="I58" s="35"/>
      <c r="J58" s="35"/>
    </row>
    <row r="60" spans="1:10" ht="24.75" customHeight="1" x14ac:dyDescent="0.3">
      <c r="C60" s="55" t="s">
        <v>70</v>
      </c>
      <c r="D60" s="55"/>
      <c r="H60" s="62" t="s">
        <v>43</v>
      </c>
      <c r="I60" s="62"/>
      <c r="J60" s="62"/>
    </row>
    <row r="64" spans="1:10" ht="18" x14ac:dyDescent="0.3">
      <c r="C64" s="48" t="s">
        <v>44</v>
      </c>
      <c r="D64" s="49">
        <v>100000</v>
      </c>
    </row>
    <row r="65" spans="3:8" s="3" customFormat="1" ht="18" x14ac:dyDescent="0.3">
      <c r="C65" s="48" t="s">
        <v>45</v>
      </c>
      <c r="D65" s="50">
        <v>5</v>
      </c>
      <c r="F65" s="47"/>
      <c r="G65" s="47"/>
      <c r="H65" s="46"/>
    </row>
    <row r="66" spans="3:8" s="3" customFormat="1" ht="18" x14ac:dyDescent="0.3">
      <c r="C66" s="51" t="s">
        <v>46</v>
      </c>
      <c r="D66" s="52">
        <f>D64/D65</f>
        <v>20000</v>
      </c>
      <c r="F66" s="47"/>
      <c r="G66" s="47"/>
      <c r="H66" s="46"/>
    </row>
  </sheetData>
  <mergeCells count="34">
    <mergeCell ref="C55:D55"/>
    <mergeCell ref="H55:J55"/>
    <mergeCell ref="C56:D56"/>
    <mergeCell ref="C60:D60"/>
    <mergeCell ref="H60:J60"/>
    <mergeCell ref="A16:A24"/>
    <mergeCell ref="B19:B20"/>
    <mergeCell ref="C19:C20"/>
    <mergeCell ref="B17:B18"/>
    <mergeCell ref="C17:C18"/>
    <mergeCell ref="H25:I25"/>
    <mergeCell ref="A26:A33"/>
    <mergeCell ref="B28:B29"/>
    <mergeCell ref="C28:C29"/>
    <mergeCell ref="B47:B48"/>
    <mergeCell ref="C47:C48"/>
    <mergeCell ref="B45:B46"/>
    <mergeCell ref="C45:C46"/>
    <mergeCell ref="H34:I34"/>
    <mergeCell ref="B37:B38"/>
    <mergeCell ref="C37:C38"/>
    <mergeCell ref="H43:I43"/>
    <mergeCell ref="A35:A42"/>
    <mergeCell ref="A44:A52"/>
    <mergeCell ref="H15:I15"/>
    <mergeCell ref="A1:D1"/>
    <mergeCell ref="E1:J1"/>
    <mergeCell ref="E2:J2"/>
    <mergeCell ref="A4:J4"/>
    <mergeCell ref="A5:J5"/>
    <mergeCell ref="H6:I6"/>
    <mergeCell ref="A7:A14"/>
    <mergeCell ref="B9:B10"/>
    <mergeCell ref="C9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35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dcterms:created xsi:type="dcterms:W3CDTF">2026-04-18T02:05:47Z</dcterms:created>
  <dcterms:modified xsi:type="dcterms:W3CDTF">2026-05-09T09:05:54Z</dcterms:modified>
</cp:coreProperties>
</file>