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firstSheet="1" activeTab="1"/>
  </bookViews>
  <sheets>
    <sheet name="foxz" sheetId="2" state="veryHidden" r:id=""/>
    <sheet name="Tuần 1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49" i="1"/>
  <c r="G50" i="1"/>
  <c r="G51" i="1"/>
  <c r="G52" i="1"/>
  <c r="K33" i="1"/>
  <c r="G29" i="1"/>
  <c r="G28" i="1"/>
  <c r="K24" i="1"/>
  <c r="K14" i="1" l="1"/>
  <c r="G7" i="1"/>
  <c r="G17" i="1"/>
  <c r="G18" i="1"/>
  <c r="G19" i="1"/>
  <c r="G20" i="1"/>
  <c r="G21" i="1"/>
  <c r="G22" i="1"/>
  <c r="G23" i="1"/>
  <c r="G8" i="1"/>
  <c r="G26" i="1"/>
  <c r="G27" i="1"/>
  <c r="G32" i="1"/>
  <c r="G31" i="1"/>
  <c r="G30" i="1"/>
  <c r="G35" i="1"/>
  <c r="G33" i="1" l="1"/>
  <c r="G39" i="1"/>
  <c r="G38" i="1"/>
  <c r="G9" i="1"/>
  <c r="G10" i="1"/>
  <c r="G11" i="1"/>
  <c r="G12" i="1"/>
  <c r="G13" i="1"/>
  <c r="G36" i="1"/>
  <c r="G37" i="1"/>
  <c r="G40" i="1"/>
  <c r="G41" i="1"/>
  <c r="G42" i="1"/>
  <c r="G43" i="1" l="1"/>
  <c r="L43" i="1" s="1"/>
  <c r="K53" i="1" l="1"/>
  <c r="G14" i="1" l="1"/>
  <c r="L14" i="1" s="1"/>
  <c r="G45" i="1"/>
  <c r="G16" i="1"/>
  <c r="G24" i="1" s="1"/>
  <c r="L24" i="1" s="1"/>
  <c r="G53" i="1" l="1"/>
  <c r="L53" i="1" s="1"/>
  <c r="L33" i="1"/>
  <c r="D55" i="1" l="1"/>
  <c r="D57" i="1" s="1"/>
</calcChain>
</file>

<file path=xl/sharedStrings.xml><?xml version="1.0" encoding="utf-8"?>
<sst xmlns="http://schemas.openxmlformats.org/spreadsheetml/2006/main" count="101" uniqueCount="65">
  <si>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</si>
  <si>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</si>
  <si>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</si>
  <si>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</si>
  <si>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</si>
  <si>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</si>
  <si>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</si>
  <si>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</si>
  <si>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</si>
  <si>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</si>
  <si>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</si>
  <si>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</si>
  <si>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</si>
  <si>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</si>
  <si>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</si>
  <si>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</si>
  <si>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</si>
  <si>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</si>
  <si>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Xúc xích CP</t>
  </si>
  <si>
    <t>Đậu xốt cà chua</t>
  </si>
  <si>
    <t>Cơm trắng</t>
  </si>
  <si>
    <t>Thịt kho tầu</t>
  </si>
  <si>
    <t>Canh khoai tây nấu xương</t>
  </si>
  <si>
    <t>Xương lợn</t>
  </si>
  <si>
    <t>Thuế</t>
  </si>
  <si>
    <t>Rau thơm</t>
  </si>
  <si>
    <t>Gia vị các loại</t>
  </si>
  <si>
    <t>Khoai tây xào thịt</t>
  </si>
  <si>
    <t>Chất đốt</t>
  </si>
  <si>
    <t>Nhân công</t>
  </si>
  <si>
    <t>Thịt sấn mông vai</t>
  </si>
  <si>
    <t>Chả lợn</t>
  </si>
  <si>
    <t>Canh bí ngô nấu xương</t>
  </si>
  <si>
    <t>Thịt chiên móc mật</t>
  </si>
  <si>
    <t>Gà chiên giòn</t>
  </si>
  <si>
    <t>Gà CN bỏ cđcc</t>
  </si>
  <si>
    <t>Canh rau cải nấu thịt</t>
  </si>
  <si>
    <t>Cải ngọt</t>
  </si>
  <si>
    <t>Bí ngô</t>
  </si>
  <si>
    <t>Canh cua mồng tơi</t>
  </si>
  <si>
    <t>Trứng chim cút</t>
  </si>
  <si>
    <t>Cua đồng</t>
  </si>
  <si>
    <t>Mồng tơi</t>
  </si>
  <si>
    <t>Cá rô phi phi lê</t>
  </si>
  <si>
    <t xml:space="preserve">Khoai tây </t>
  </si>
  <si>
    <t>Tôm biển</t>
  </si>
  <si>
    <t>Trứng cút kho xì dầu</t>
  </si>
  <si>
    <t>Từ ngày 20-01-2025 đến ngày 24-1-2025</t>
  </si>
  <si>
    <t>Chả xốt</t>
  </si>
  <si>
    <t>Canh bầu nấu xương</t>
  </si>
  <si>
    <t>Bầu</t>
  </si>
  <si>
    <t>Bò om khoai</t>
  </si>
  <si>
    <t>Xúc xích</t>
  </si>
  <si>
    <t>Thịt bò</t>
  </si>
  <si>
    <t>UBND HUYỆN GIA LỘC</t>
  </si>
  <si>
    <t>TRƯỜNG TIỂU HỌC TÂN TIẾN</t>
  </si>
  <si>
    <t>THỰC ĐƠN BÁN TRÚ TUẦN 19 NĂM HỌC 2024 - 2025</t>
  </si>
  <si>
    <t>TP Chính/HS</t>
  </si>
  <si>
    <t>Cá lọc chiên</t>
  </si>
  <si>
    <t>Thành tiền 1 suất</t>
  </si>
  <si>
    <t>Thứ 2/20/01</t>
  </si>
  <si>
    <t>Thứ 4/22/01</t>
  </si>
  <si>
    <t>Thứ 3/21/01</t>
  </si>
  <si>
    <t>Thứ 5/23/01</t>
  </si>
  <si>
    <t>Thứ 6/24/01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</si>
</sst>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3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</xdr:row>
      <xdr:rowOff>228600</xdr:rowOff>
    </xdr:from>
    <xdr:to>
      <xdr:col>2</xdr:col>
      <xdr:colOff>742950</xdr:colOff>
      <xdr:row>1</xdr:row>
      <xdr:rowOff>228600</xdr:rowOff>
    </xdr:to>
    <xdr:cxnSp macro="">
      <xdr:nvCxnSpPr>
        <xdr:cNvPr id="3" name="Straight Connector 2"/>
        <xdr:cNvCxnSpPr/>
      </xdr:nvCxnSpPr>
      <xdr:spPr>
        <a:xfrm>
          <a:off x="1295400" y="55245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9" workbookViewId="0">
      <selection activeCell="E63" sqref="E63"/>
    </sheetView>
  </sheetViews>
  <sheetFormatPr defaultColWidth="13.25" defaultRowHeight="16.5" x14ac:dyDescent="0.25"/>
  <cols>
    <col min="1" max="1" width="13.5" style="1" customWidth="1"/>
    <col min="2" max="2" width="5.5" style="2" customWidth="1"/>
    <col min="3" max="3" width="27" style="17" customWidth="1"/>
    <col min="4" max="4" width="23.75" style="7" customWidth="1"/>
    <col min="5" max="5" width="13.75" style="7" customWidth="1"/>
    <col min="6" max="6" width="11" style="23" customWidth="1"/>
    <col min="7" max="7" width="12.375" style="23" customWidth="1"/>
    <col min="8" max="8" width="10.25" style="1" customWidth="1"/>
    <col min="9" max="9" width="7" style="1" customWidth="1"/>
    <col min="10" max="10" width="13.875" style="7" customWidth="1"/>
    <col min="11" max="11" width="10" style="7" customWidth="1"/>
    <col min="12" max="12" width="12" style="7" customWidth="1"/>
    <col min="13" max="16384" width="13.25" style="1"/>
  </cols>
  <sheetData>
    <row r="1" spans="1:12" ht="25.5" customHeight="1" x14ac:dyDescent="0.25">
      <c r="A1" s="59" t="s">
        <v>54</v>
      </c>
      <c r="B1" s="59"/>
      <c r="C1" s="59"/>
      <c r="H1" s="46"/>
      <c r="I1" s="46"/>
      <c r="J1" s="46"/>
      <c r="K1" s="46"/>
      <c r="L1" s="46"/>
    </row>
    <row r="2" spans="1:12" ht="20.25" customHeight="1" x14ac:dyDescent="0.3">
      <c r="A2" s="46" t="s">
        <v>55</v>
      </c>
      <c r="B2" s="46"/>
      <c r="C2" s="46"/>
      <c r="D2" s="8"/>
      <c r="E2" s="8"/>
      <c r="F2" s="8"/>
      <c r="G2" s="8"/>
      <c r="H2" s="47"/>
      <c r="I2" s="47"/>
      <c r="J2" s="47"/>
      <c r="K2" s="47"/>
      <c r="L2" s="47"/>
    </row>
    <row r="3" spans="1:12" ht="17.25" x14ac:dyDescent="0.3">
      <c r="A3" s="3"/>
      <c r="B3" s="4"/>
      <c r="C3" s="3"/>
      <c r="D3" s="8"/>
      <c r="E3" s="8"/>
      <c r="F3" s="8"/>
      <c r="G3" s="8"/>
      <c r="H3" s="3"/>
      <c r="I3" s="3"/>
      <c r="J3" s="8"/>
      <c r="K3" s="8"/>
      <c r="L3" s="8"/>
    </row>
    <row r="4" spans="1:12" ht="27.75" customHeight="1" x14ac:dyDescent="0.25">
      <c r="A4" s="43" t="s">
        <v>56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24" customHeight="1" x14ac:dyDescent="0.25">
      <c r="A5" s="45" t="s">
        <v>47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39.75" customHeight="1" x14ac:dyDescent="0.25">
      <c r="A6" s="25" t="s">
        <v>0</v>
      </c>
      <c r="B6" s="25" t="s">
        <v>1</v>
      </c>
      <c r="C6" s="26" t="s">
        <v>2</v>
      </c>
      <c r="D6" s="26" t="s">
        <v>3</v>
      </c>
      <c r="E6" s="26" t="s">
        <v>4</v>
      </c>
      <c r="F6" s="27" t="s">
        <v>5</v>
      </c>
      <c r="G6" s="26" t="s">
        <v>6</v>
      </c>
      <c r="H6" s="26" t="s">
        <v>57</v>
      </c>
      <c r="I6" s="26" t="s">
        <v>7</v>
      </c>
      <c r="J6" s="42" t="s">
        <v>8</v>
      </c>
      <c r="K6" s="42"/>
      <c r="L6" s="25" t="s">
        <v>9</v>
      </c>
    </row>
    <row r="7" spans="1:12" ht="24" customHeight="1" x14ac:dyDescent="0.25">
      <c r="A7" s="49" t="s">
        <v>60</v>
      </c>
      <c r="B7" s="9">
        <v>1</v>
      </c>
      <c r="C7" s="12" t="s">
        <v>58</v>
      </c>
      <c r="D7" s="9" t="s">
        <v>43</v>
      </c>
      <c r="E7" s="9">
        <v>58</v>
      </c>
      <c r="F7" s="10">
        <v>120000</v>
      </c>
      <c r="G7" s="10">
        <f t="shared" ref="G7" si="0">F7*E7/1000</f>
        <v>6960</v>
      </c>
      <c r="H7" s="9"/>
      <c r="I7" s="9"/>
      <c r="J7" s="9" t="s">
        <v>28</v>
      </c>
      <c r="K7" s="10">
        <v>1000</v>
      </c>
      <c r="L7" s="9"/>
    </row>
    <row r="8" spans="1:12" ht="24" customHeight="1" x14ac:dyDescent="0.25">
      <c r="A8" s="49"/>
      <c r="B8" s="9">
        <v>2</v>
      </c>
      <c r="C8" s="12" t="s">
        <v>46</v>
      </c>
      <c r="D8" s="9" t="s">
        <v>40</v>
      </c>
      <c r="E8" s="9">
        <v>35</v>
      </c>
      <c r="F8" s="10">
        <v>100000</v>
      </c>
      <c r="G8" s="10">
        <f t="shared" ref="G8" si="1">F8*E8/1000</f>
        <v>3500</v>
      </c>
      <c r="H8" s="9"/>
      <c r="I8" s="9"/>
      <c r="J8" s="9" t="s">
        <v>24</v>
      </c>
      <c r="K8" s="10">
        <v>1600</v>
      </c>
      <c r="L8" s="9"/>
    </row>
    <row r="9" spans="1:12" ht="24" customHeight="1" x14ac:dyDescent="0.25">
      <c r="A9" s="49"/>
      <c r="B9" s="51">
        <v>3</v>
      </c>
      <c r="C9" s="50" t="s">
        <v>36</v>
      </c>
      <c r="D9" s="9" t="s">
        <v>37</v>
      </c>
      <c r="E9" s="9">
        <v>30</v>
      </c>
      <c r="F9" s="10">
        <v>17000</v>
      </c>
      <c r="G9" s="10">
        <f t="shared" ref="G9:G13" si="2">F9*E9/1000</f>
        <v>510</v>
      </c>
      <c r="H9" s="9"/>
      <c r="I9" s="9"/>
      <c r="J9" s="36" t="s">
        <v>29</v>
      </c>
      <c r="K9" s="39">
        <v>2000</v>
      </c>
      <c r="L9" s="9"/>
    </row>
    <row r="10" spans="1:12" ht="24" customHeight="1" x14ac:dyDescent="0.25">
      <c r="A10" s="49"/>
      <c r="B10" s="51"/>
      <c r="C10" s="50"/>
      <c r="D10" s="28" t="s">
        <v>12</v>
      </c>
      <c r="E10" s="9">
        <v>10</v>
      </c>
      <c r="F10" s="10">
        <v>130000</v>
      </c>
      <c r="G10" s="10">
        <f t="shared" si="2"/>
        <v>1300</v>
      </c>
      <c r="H10" s="9"/>
      <c r="I10" s="9"/>
      <c r="J10" s="9"/>
      <c r="K10" s="9"/>
      <c r="L10" s="9"/>
    </row>
    <row r="11" spans="1:12" ht="24" customHeight="1" x14ac:dyDescent="0.25">
      <c r="A11" s="49"/>
      <c r="B11" s="9">
        <v>4</v>
      </c>
      <c r="C11" s="12" t="s">
        <v>20</v>
      </c>
      <c r="D11" s="28" t="s">
        <v>13</v>
      </c>
      <c r="E11" s="9">
        <v>100</v>
      </c>
      <c r="F11" s="10">
        <v>18000</v>
      </c>
      <c r="G11" s="10">
        <f t="shared" si="2"/>
        <v>1800</v>
      </c>
      <c r="H11" s="9"/>
      <c r="I11" s="9"/>
      <c r="J11" s="9"/>
      <c r="K11" s="9"/>
      <c r="L11" s="9"/>
    </row>
    <row r="12" spans="1:12" ht="24" customHeight="1" x14ac:dyDescent="0.25">
      <c r="A12" s="49"/>
      <c r="B12" s="9">
        <v>5</v>
      </c>
      <c r="C12" s="29"/>
      <c r="D12" s="30" t="s">
        <v>25</v>
      </c>
      <c r="E12" s="9">
        <v>9.44</v>
      </c>
      <c r="F12" s="10">
        <v>35000</v>
      </c>
      <c r="G12" s="10">
        <f t="shared" si="2"/>
        <v>330.4</v>
      </c>
      <c r="H12" s="9"/>
      <c r="I12" s="9"/>
      <c r="J12" s="9"/>
      <c r="K12" s="9"/>
      <c r="L12" s="9"/>
    </row>
    <row r="13" spans="1:12" ht="24" customHeight="1" x14ac:dyDescent="0.25">
      <c r="A13" s="49"/>
      <c r="B13" s="9">
        <v>6</v>
      </c>
      <c r="C13" s="12"/>
      <c r="D13" s="30" t="s">
        <v>26</v>
      </c>
      <c r="E13" s="9">
        <v>10</v>
      </c>
      <c r="F13" s="10">
        <v>100000</v>
      </c>
      <c r="G13" s="10">
        <f t="shared" si="2"/>
        <v>1000</v>
      </c>
      <c r="H13" s="9"/>
      <c r="I13" s="9"/>
      <c r="J13" s="9"/>
      <c r="K13" s="9"/>
      <c r="L13" s="9"/>
    </row>
    <row r="14" spans="1:12" ht="24" customHeight="1" x14ac:dyDescent="0.25">
      <c r="A14" s="49"/>
      <c r="B14" s="9"/>
      <c r="C14" s="31" t="s">
        <v>14</v>
      </c>
      <c r="D14" s="29"/>
      <c r="E14" s="29"/>
      <c r="F14" s="32"/>
      <c r="G14" s="33">
        <f>SUM(G7:G13)</f>
        <v>15400.4</v>
      </c>
      <c r="H14" s="29"/>
      <c r="I14" s="29"/>
      <c r="J14" s="29"/>
      <c r="K14" s="33">
        <f>SUM(K7:K11)</f>
        <v>4600</v>
      </c>
      <c r="L14" s="33">
        <f>K14+G14</f>
        <v>20000.400000000001</v>
      </c>
    </row>
    <row r="15" spans="1:12" ht="12.75" customHeight="1" x14ac:dyDescent="0.25">
      <c r="A15" s="25"/>
      <c r="B15" s="25"/>
      <c r="C15" s="26"/>
      <c r="D15" s="26"/>
      <c r="E15" s="26"/>
      <c r="F15" s="27"/>
      <c r="G15" s="26"/>
      <c r="H15" s="26"/>
      <c r="I15" s="26"/>
      <c r="J15" s="42"/>
      <c r="K15" s="42"/>
      <c r="L15" s="25"/>
    </row>
    <row r="16" spans="1:12" ht="24" customHeight="1" x14ac:dyDescent="0.25">
      <c r="A16" s="48" t="s">
        <v>62</v>
      </c>
      <c r="B16" s="40">
        <v>1</v>
      </c>
      <c r="C16" s="24" t="s">
        <v>21</v>
      </c>
      <c r="D16" s="9" t="s">
        <v>30</v>
      </c>
      <c r="E16" s="9">
        <v>68</v>
      </c>
      <c r="F16" s="10">
        <v>120000</v>
      </c>
      <c r="G16" s="10">
        <f t="shared" ref="G16:G23" si="3">F16*E16/1000</f>
        <v>8160</v>
      </c>
      <c r="H16" s="9"/>
      <c r="I16" s="9"/>
      <c r="J16" s="9" t="s">
        <v>28</v>
      </c>
      <c r="K16" s="10">
        <v>1000</v>
      </c>
      <c r="L16" s="9"/>
    </row>
    <row r="17" spans="1:12" ht="24" customHeight="1" x14ac:dyDescent="0.25">
      <c r="A17" s="48"/>
      <c r="B17" s="58">
        <v>2</v>
      </c>
      <c r="C17" s="54" t="s">
        <v>27</v>
      </c>
      <c r="D17" s="9" t="s">
        <v>15</v>
      </c>
      <c r="E17" s="9">
        <v>60</v>
      </c>
      <c r="F17" s="10">
        <v>17000</v>
      </c>
      <c r="G17" s="10">
        <f t="shared" si="3"/>
        <v>1020</v>
      </c>
      <c r="H17" s="9"/>
      <c r="I17" s="9"/>
      <c r="J17" s="9" t="s">
        <v>24</v>
      </c>
      <c r="K17" s="10">
        <v>1600</v>
      </c>
      <c r="L17" s="9"/>
    </row>
    <row r="18" spans="1:12" ht="24" customHeight="1" x14ac:dyDescent="0.25">
      <c r="A18" s="48"/>
      <c r="B18" s="53"/>
      <c r="C18" s="55"/>
      <c r="D18" s="9" t="s">
        <v>12</v>
      </c>
      <c r="E18" s="9">
        <v>11</v>
      </c>
      <c r="F18" s="10">
        <v>130000</v>
      </c>
      <c r="G18" s="10">
        <f t="shared" si="3"/>
        <v>1430</v>
      </c>
      <c r="H18" s="9"/>
      <c r="I18" s="9"/>
      <c r="J18" s="36" t="s">
        <v>29</v>
      </c>
      <c r="K18" s="39">
        <v>2000</v>
      </c>
      <c r="L18" s="9"/>
    </row>
    <row r="19" spans="1:12" ht="24" customHeight="1" x14ac:dyDescent="0.25">
      <c r="A19" s="48"/>
      <c r="B19" s="52">
        <v>3</v>
      </c>
      <c r="C19" s="56" t="s">
        <v>32</v>
      </c>
      <c r="D19" s="9" t="s">
        <v>38</v>
      </c>
      <c r="E19" s="9">
        <v>45</v>
      </c>
      <c r="F19" s="10">
        <v>17000</v>
      </c>
      <c r="G19" s="10">
        <f t="shared" si="3"/>
        <v>765</v>
      </c>
      <c r="H19" s="9"/>
      <c r="I19" s="9"/>
      <c r="J19" s="9"/>
      <c r="K19" s="10"/>
      <c r="L19" s="9"/>
    </row>
    <row r="20" spans="1:12" ht="24" customHeight="1" x14ac:dyDescent="0.25">
      <c r="A20" s="48"/>
      <c r="B20" s="53"/>
      <c r="C20" s="57"/>
      <c r="D20" s="9" t="s">
        <v>23</v>
      </c>
      <c r="E20" s="9">
        <v>12</v>
      </c>
      <c r="F20" s="13">
        <v>80000</v>
      </c>
      <c r="G20" s="10">
        <f t="shared" si="3"/>
        <v>960</v>
      </c>
      <c r="H20" s="9"/>
      <c r="I20" s="9"/>
      <c r="J20" s="37"/>
      <c r="K20" s="37"/>
      <c r="L20" s="9"/>
    </row>
    <row r="21" spans="1:12" ht="24" customHeight="1" x14ac:dyDescent="0.25">
      <c r="A21" s="48"/>
      <c r="B21" s="9">
        <v>4</v>
      </c>
      <c r="C21" s="12" t="s">
        <v>20</v>
      </c>
      <c r="D21" s="28" t="s">
        <v>13</v>
      </c>
      <c r="E21" s="9">
        <v>100</v>
      </c>
      <c r="F21" s="10">
        <v>18000</v>
      </c>
      <c r="G21" s="10">
        <f t="shared" si="3"/>
        <v>1800</v>
      </c>
      <c r="H21" s="9"/>
      <c r="I21" s="9"/>
      <c r="J21" s="9"/>
      <c r="K21" s="10"/>
      <c r="L21" s="9"/>
    </row>
    <row r="22" spans="1:12" ht="24" customHeight="1" x14ac:dyDescent="0.25">
      <c r="A22" s="48"/>
      <c r="B22" s="9">
        <v>5</v>
      </c>
      <c r="C22" s="12"/>
      <c r="D22" s="30" t="s">
        <v>25</v>
      </c>
      <c r="E22" s="9">
        <v>7.58</v>
      </c>
      <c r="F22" s="10">
        <v>35000</v>
      </c>
      <c r="G22" s="10">
        <f t="shared" si="3"/>
        <v>265.3</v>
      </c>
      <c r="H22" s="9"/>
      <c r="I22" s="9"/>
      <c r="J22" s="9"/>
      <c r="K22" s="10"/>
      <c r="L22" s="9"/>
    </row>
    <row r="23" spans="1:12" ht="24" customHeight="1" x14ac:dyDescent="0.25">
      <c r="A23" s="48"/>
      <c r="B23" s="9">
        <v>6</v>
      </c>
      <c r="C23" s="12"/>
      <c r="D23" s="30" t="s">
        <v>26</v>
      </c>
      <c r="E23" s="9">
        <v>10</v>
      </c>
      <c r="F23" s="10">
        <v>100000</v>
      </c>
      <c r="G23" s="10">
        <f t="shared" si="3"/>
        <v>1000</v>
      </c>
      <c r="H23" s="9"/>
      <c r="I23" s="9"/>
      <c r="J23" s="9"/>
      <c r="K23" s="10"/>
      <c r="L23" s="9"/>
    </row>
    <row r="24" spans="1:12" ht="24" customHeight="1" x14ac:dyDescent="0.25">
      <c r="A24" s="48"/>
      <c r="B24" s="9"/>
      <c r="C24" s="31" t="s">
        <v>14</v>
      </c>
      <c r="D24" s="29"/>
      <c r="E24" s="29"/>
      <c r="F24" s="32"/>
      <c r="G24" s="34">
        <f>SUM(G16:G23)</f>
        <v>15400.3</v>
      </c>
      <c r="H24" s="29"/>
      <c r="I24" s="29"/>
      <c r="J24" s="29"/>
      <c r="K24" s="33">
        <f>SUM(K16:K23)</f>
        <v>4600</v>
      </c>
      <c r="L24" s="33">
        <f>K24+G24</f>
        <v>20000.3</v>
      </c>
    </row>
    <row r="25" spans="1:12" ht="12" customHeight="1" x14ac:dyDescent="0.25">
      <c r="A25" s="25"/>
      <c r="B25" s="25"/>
      <c r="C25" s="26"/>
      <c r="D25" s="26"/>
      <c r="E25" s="26"/>
      <c r="F25" s="27"/>
      <c r="G25" s="41"/>
      <c r="H25" s="26"/>
      <c r="I25" s="26"/>
      <c r="J25" s="42"/>
      <c r="K25" s="42"/>
      <c r="L25" s="25"/>
    </row>
    <row r="26" spans="1:12" ht="24" customHeight="1" x14ac:dyDescent="0.25">
      <c r="A26" s="48" t="s">
        <v>61</v>
      </c>
      <c r="B26" s="9">
        <v>1</v>
      </c>
      <c r="C26" s="12" t="s">
        <v>34</v>
      </c>
      <c r="D26" s="9" t="s">
        <v>35</v>
      </c>
      <c r="E26" s="9">
        <v>60</v>
      </c>
      <c r="F26" s="10">
        <v>80000</v>
      </c>
      <c r="G26" s="10">
        <f t="shared" ref="G26" si="4">F26*E26/1000</f>
        <v>4800</v>
      </c>
      <c r="H26" s="9"/>
      <c r="I26" s="9"/>
      <c r="J26" s="9" t="s">
        <v>28</v>
      </c>
      <c r="K26" s="10">
        <v>1000</v>
      </c>
      <c r="L26" s="9"/>
    </row>
    <row r="27" spans="1:12" ht="24" customHeight="1" x14ac:dyDescent="0.25">
      <c r="A27" s="48"/>
      <c r="B27" s="9">
        <v>2</v>
      </c>
      <c r="C27" s="12" t="s">
        <v>48</v>
      </c>
      <c r="D27" s="9" t="s">
        <v>31</v>
      </c>
      <c r="E27" s="9">
        <v>35</v>
      </c>
      <c r="F27" s="10">
        <v>135000</v>
      </c>
      <c r="G27" s="10">
        <f t="shared" ref="G27:G29" si="5">F27*E27/1000</f>
        <v>4725</v>
      </c>
      <c r="H27" s="9"/>
      <c r="I27" s="9"/>
      <c r="J27" s="9" t="s">
        <v>29</v>
      </c>
      <c r="K27" s="10">
        <v>2000</v>
      </c>
      <c r="L27" s="9"/>
    </row>
    <row r="28" spans="1:12" ht="24" customHeight="1" x14ac:dyDescent="0.25">
      <c r="A28" s="48"/>
      <c r="B28" s="51">
        <v>3</v>
      </c>
      <c r="C28" s="50" t="s">
        <v>39</v>
      </c>
      <c r="D28" s="9" t="s">
        <v>41</v>
      </c>
      <c r="E28" s="9">
        <v>14</v>
      </c>
      <c r="F28" s="10">
        <v>150000</v>
      </c>
      <c r="G28" s="10">
        <f t="shared" si="5"/>
        <v>2100</v>
      </c>
      <c r="H28" s="9"/>
      <c r="I28" s="9"/>
      <c r="J28" s="9" t="s">
        <v>24</v>
      </c>
      <c r="K28" s="10">
        <v>1600</v>
      </c>
      <c r="L28" s="9"/>
    </row>
    <row r="29" spans="1:12" ht="24" customHeight="1" x14ac:dyDescent="0.25">
      <c r="A29" s="48"/>
      <c r="B29" s="51"/>
      <c r="C29" s="50"/>
      <c r="D29" s="9" t="s">
        <v>42</v>
      </c>
      <c r="E29" s="9">
        <v>40</v>
      </c>
      <c r="F29" s="10">
        <v>18000</v>
      </c>
      <c r="G29" s="10">
        <f t="shared" si="5"/>
        <v>720</v>
      </c>
      <c r="H29" s="9"/>
      <c r="I29" s="9"/>
      <c r="J29" s="24"/>
      <c r="K29" s="24"/>
      <c r="L29" s="9"/>
    </row>
    <row r="30" spans="1:12" ht="24" customHeight="1" x14ac:dyDescent="0.25">
      <c r="A30" s="48"/>
      <c r="B30" s="9">
        <v>4</v>
      </c>
      <c r="C30" s="12" t="s">
        <v>20</v>
      </c>
      <c r="D30" s="28" t="s">
        <v>13</v>
      </c>
      <c r="E30" s="9">
        <v>100</v>
      </c>
      <c r="F30" s="10">
        <v>18000</v>
      </c>
      <c r="G30" s="10">
        <f t="shared" ref="G30:G32" si="6">F30*E30/1000</f>
        <v>1800</v>
      </c>
      <c r="H30" s="9"/>
      <c r="I30" s="9"/>
      <c r="J30" s="9"/>
      <c r="K30" s="10"/>
      <c r="L30" s="9"/>
    </row>
    <row r="31" spans="1:12" ht="24" customHeight="1" x14ac:dyDescent="0.25">
      <c r="A31" s="48"/>
      <c r="B31" s="9">
        <v>5</v>
      </c>
      <c r="C31" s="12"/>
      <c r="D31" s="30" t="s">
        <v>25</v>
      </c>
      <c r="E31" s="9">
        <v>7.28</v>
      </c>
      <c r="F31" s="10">
        <v>35000</v>
      </c>
      <c r="G31" s="10">
        <f t="shared" si="6"/>
        <v>254.8</v>
      </c>
      <c r="H31" s="9"/>
      <c r="I31" s="9"/>
      <c r="J31" s="9"/>
      <c r="K31" s="10"/>
      <c r="L31" s="9"/>
    </row>
    <row r="32" spans="1:12" ht="24" customHeight="1" x14ac:dyDescent="0.25">
      <c r="A32" s="48"/>
      <c r="B32" s="9">
        <v>6</v>
      </c>
      <c r="C32" s="12"/>
      <c r="D32" s="30" t="s">
        <v>26</v>
      </c>
      <c r="E32" s="9">
        <v>10</v>
      </c>
      <c r="F32" s="10">
        <v>100000</v>
      </c>
      <c r="G32" s="10">
        <f t="shared" si="6"/>
        <v>1000</v>
      </c>
      <c r="H32" s="9"/>
      <c r="I32" s="9"/>
      <c r="J32" s="9"/>
      <c r="K32" s="10"/>
      <c r="L32" s="9"/>
    </row>
    <row r="33" spans="1:12" ht="24" customHeight="1" x14ac:dyDescent="0.25">
      <c r="A33" s="48"/>
      <c r="B33" s="9"/>
      <c r="C33" s="31" t="s">
        <v>14</v>
      </c>
      <c r="D33" s="29"/>
      <c r="E33" s="29"/>
      <c r="F33" s="32"/>
      <c r="G33" s="33">
        <f>SUM(G26:G32)</f>
        <v>15399.8</v>
      </c>
      <c r="H33" s="29"/>
      <c r="I33" s="29"/>
      <c r="J33" s="29"/>
      <c r="K33" s="33">
        <f>SUM(K26:K30)</f>
        <v>4600</v>
      </c>
      <c r="L33" s="33">
        <f>K33+G33</f>
        <v>19999.8</v>
      </c>
    </row>
    <row r="34" spans="1:12" ht="12" customHeight="1" x14ac:dyDescent="0.25">
      <c r="A34" s="25"/>
      <c r="B34" s="25"/>
      <c r="C34" s="26"/>
      <c r="D34" s="26"/>
      <c r="E34" s="26"/>
      <c r="F34" s="27"/>
      <c r="G34" s="26"/>
      <c r="H34" s="26"/>
      <c r="I34" s="26"/>
      <c r="J34" s="42"/>
      <c r="K34" s="42"/>
      <c r="L34" s="25"/>
    </row>
    <row r="35" spans="1:12" ht="24" customHeight="1" x14ac:dyDescent="0.25">
      <c r="A35" s="48" t="s">
        <v>63</v>
      </c>
      <c r="B35" s="9">
        <v>1</v>
      </c>
      <c r="C35" s="12" t="s">
        <v>33</v>
      </c>
      <c r="D35" s="9" t="s">
        <v>45</v>
      </c>
      <c r="E35" s="9">
        <v>40</v>
      </c>
      <c r="F35" s="10">
        <v>190000</v>
      </c>
      <c r="G35" s="10">
        <f t="shared" ref="G35" si="7">F35*E35/1000</f>
        <v>7600</v>
      </c>
      <c r="H35" s="37"/>
      <c r="I35" s="37"/>
      <c r="J35" s="9" t="s">
        <v>28</v>
      </c>
      <c r="K35" s="10">
        <v>1000</v>
      </c>
      <c r="L35" s="36"/>
    </row>
    <row r="36" spans="1:12" ht="24" customHeight="1" x14ac:dyDescent="0.25">
      <c r="A36" s="48"/>
      <c r="B36" s="52">
        <v>2</v>
      </c>
      <c r="C36" s="50" t="s">
        <v>19</v>
      </c>
      <c r="D36" s="9" t="s">
        <v>44</v>
      </c>
      <c r="E36" s="9">
        <v>30</v>
      </c>
      <c r="F36" s="10">
        <v>17000</v>
      </c>
      <c r="G36" s="10">
        <f t="shared" ref="G36:G42" si="8">F36*E36/1000</f>
        <v>510</v>
      </c>
      <c r="H36" s="37"/>
      <c r="I36" s="37"/>
      <c r="J36" s="9" t="s">
        <v>29</v>
      </c>
      <c r="K36" s="10">
        <v>2000</v>
      </c>
      <c r="L36" s="36"/>
    </row>
    <row r="37" spans="1:12" ht="24" customHeight="1" x14ac:dyDescent="0.25">
      <c r="A37" s="48"/>
      <c r="B37" s="53"/>
      <c r="C37" s="50"/>
      <c r="D37" s="9" t="s">
        <v>12</v>
      </c>
      <c r="E37" s="9">
        <v>18</v>
      </c>
      <c r="F37" s="10">
        <v>130000</v>
      </c>
      <c r="G37" s="10">
        <f t="shared" si="8"/>
        <v>2340</v>
      </c>
      <c r="H37" s="37"/>
      <c r="I37" s="37"/>
      <c r="J37" s="9" t="s">
        <v>24</v>
      </c>
      <c r="K37" s="10">
        <v>1600</v>
      </c>
      <c r="L37" s="36"/>
    </row>
    <row r="38" spans="1:12" ht="24" customHeight="1" x14ac:dyDescent="0.25">
      <c r="A38" s="48"/>
      <c r="B38" s="52">
        <v>3</v>
      </c>
      <c r="C38" s="50" t="s">
        <v>49</v>
      </c>
      <c r="D38" s="9" t="s">
        <v>50</v>
      </c>
      <c r="E38" s="9">
        <v>35</v>
      </c>
      <c r="F38" s="10">
        <v>17000</v>
      </c>
      <c r="G38" s="10">
        <f t="shared" si="8"/>
        <v>595</v>
      </c>
      <c r="H38" s="37"/>
      <c r="I38" s="37"/>
      <c r="J38" s="36"/>
      <c r="K38" s="36"/>
      <c r="L38" s="36"/>
    </row>
    <row r="39" spans="1:12" ht="24" customHeight="1" x14ac:dyDescent="0.25">
      <c r="A39" s="48"/>
      <c r="B39" s="53"/>
      <c r="C39" s="50"/>
      <c r="D39" s="9" t="s">
        <v>23</v>
      </c>
      <c r="E39" s="9">
        <v>15</v>
      </c>
      <c r="F39" s="10">
        <v>80000</v>
      </c>
      <c r="G39" s="10">
        <f t="shared" si="8"/>
        <v>1200</v>
      </c>
      <c r="H39" s="37"/>
      <c r="I39" s="37"/>
      <c r="J39" s="36"/>
      <c r="K39" s="36"/>
      <c r="L39" s="36"/>
    </row>
    <row r="40" spans="1:12" ht="24" customHeight="1" x14ac:dyDescent="0.25">
      <c r="A40" s="48"/>
      <c r="B40" s="9">
        <v>4</v>
      </c>
      <c r="C40" s="12" t="s">
        <v>20</v>
      </c>
      <c r="D40" s="28" t="s">
        <v>13</v>
      </c>
      <c r="E40" s="9">
        <v>100</v>
      </c>
      <c r="F40" s="10">
        <v>18000</v>
      </c>
      <c r="G40" s="10">
        <f t="shared" si="8"/>
        <v>1800</v>
      </c>
      <c r="H40" s="37"/>
      <c r="I40" s="37"/>
      <c r="J40" s="36"/>
      <c r="K40" s="36"/>
      <c r="L40" s="36"/>
    </row>
    <row r="41" spans="1:12" ht="24" customHeight="1" x14ac:dyDescent="0.25">
      <c r="A41" s="48"/>
      <c r="B41" s="9">
        <v>5</v>
      </c>
      <c r="C41" s="12"/>
      <c r="D41" s="30" t="s">
        <v>25</v>
      </c>
      <c r="E41" s="9">
        <v>10.15</v>
      </c>
      <c r="F41" s="10">
        <v>35000</v>
      </c>
      <c r="G41" s="10">
        <f t="shared" si="8"/>
        <v>355.25</v>
      </c>
      <c r="H41" s="37"/>
      <c r="I41" s="37"/>
      <c r="J41" s="36"/>
      <c r="K41" s="36"/>
      <c r="L41" s="36"/>
    </row>
    <row r="42" spans="1:12" ht="24" customHeight="1" x14ac:dyDescent="0.25">
      <c r="A42" s="48"/>
      <c r="B42" s="9">
        <v>6</v>
      </c>
      <c r="C42" s="12"/>
      <c r="D42" s="30" t="s">
        <v>26</v>
      </c>
      <c r="E42" s="9">
        <v>10</v>
      </c>
      <c r="F42" s="10">
        <v>100000</v>
      </c>
      <c r="G42" s="10">
        <f t="shared" si="8"/>
        <v>1000</v>
      </c>
      <c r="H42" s="29"/>
      <c r="I42" s="29"/>
      <c r="J42" s="29"/>
      <c r="K42" s="38"/>
      <c r="L42" s="38"/>
    </row>
    <row r="43" spans="1:12" ht="24" customHeight="1" x14ac:dyDescent="0.25">
      <c r="A43" s="35"/>
      <c r="B43" s="9"/>
      <c r="C43" s="31" t="s">
        <v>14</v>
      </c>
      <c r="D43" s="30"/>
      <c r="E43" s="9"/>
      <c r="F43" s="10"/>
      <c r="G43" s="34">
        <f>SUM(G35:G42)</f>
        <v>15400.25</v>
      </c>
      <c r="H43" s="29"/>
      <c r="I43" s="29"/>
      <c r="J43" s="29"/>
      <c r="K43" s="33">
        <v>4600</v>
      </c>
      <c r="L43" s="33">
        <f>K43+G43</f>
        <v>20000.25</v>
      </c>
    </row>
    <row r="44" spans="1:12" ht="12.75" customHeight="1" x14ac:dyDescent="0.25">
      <c r="A44" s="25"/>
      <c r="B44" s="25"/>
      <c r="C44" s="26"/>
      <c r="D44" s="26"/>
      <c r="E44" s="26"/>
      <c r="F44" s="27"/>
      <c r="G44" s="26"/>
      <c r="H44" s="26"/>
      <c r="I44" s="26"/>
      <c r="J44" s="42"/>
      <c r="K44" s="42"/>
      <c r="L44" s="25"/>
    </row>
    <row r="45" spans="1:12" ht="24" customHeight="1" x14ac:dyDescent="0.25">
      <c r="A45" s="48" t="s">
        <v>64</v>
      </c>
      <c r="B45" s="52">
        <v>1</v>
      </c>
      <c r="C45" s="54" t="s">
        <v>51</v>
      </c>
      <c r="D45" s="9" t="s">
        <v>53</v>
      </c>
      <c r="E45" s="9">
        <v>30</v>
      </c>
      <c r="F45" s="10">
        <v>280000</v>
      </c>
      <c r="G45" s="10">
        <f t="shared" ref="G45:G52" si="9">F45*E45/1000</f>
        <v>8400</v>
      </c>
      <c r="H45" s="9"/>
      <c r="I45" s="9"/>
      <c r="J45" s="9" t="s">
        <v>10</v>
      </c>
      <c r="K45" s="10">
        <v>1000</v>
      </c>
      <c r="L45" s="9"/>
    </row>
    <row r="46" spans="1:12" ht="24" customHeight="1" x14ac:dyDescent="0.25">
      <c r="A46" s="48"/>
      <c r="B46" s="53"/>
      <c r="C46" s="55"/>
      <c r="D46" s="9" t="s">
        <v>15</v>
      </c>
      <c r="E46" s="9">
        <v>15</v>
      </c>
      <c r="F46" s="10">
        <v>17000</v>
      </c>
      <c r="G46" s="10">
        <f t="shared" si="9"/>
        <v>255</v>
      </c>
      <c r="H46" s="9"/>
      <c r="I46" s="9"/>
      <c r="J46" s="9"/>
      <c r="K46" s="10"/>
      <c r="L46" s="9"/>
    </row>
    <row r="47" spans="1:12" ht="24" customHeight="1" x14ac:dyDescent="0.25">
      <c r="A47" s="48"/>
      <c r="B47" s="9">
        <v>2</v>
      </c>
      <c r="C47" s="24" t="s">
        <v>52</v>
      </c>
      <c r="D47" s="9" t="s">
        <v>18</v>
      </c>
      <c r="E47" s="9">
        <v>30</v>
      </c>
      <c r="F47" s="10">
        <v>80000</v>
      </c>
      <c r="G47" s="10">
        <f t="shared" si="9"/>
        <v>2400</v>
      </c>
      <c r="H47" s="9"/>
      <c r="I47" s="9"/>
      <c r="J47" s="9" t="s">
        <v>11</v>
      </c>
      <c r="K47" s="10">
        <v>2000</v>
      </c>
      <c r="L47" s="9"/>
    </row>
    <row r="48" spans="1:12" ht="24" customHeight="1" x14ac:dyDescent="0.25">
      <c r="A48" s="48"/>
      <c r="B48" s="51">
        <v>3</v>
      </c>
      <c r="C48" s="50" t="s">
        <v>22</v>
      </c>
      <c r="D48" s="9" t="s">
        <v>15</v>
      </c>
      <c r="E48" s="9">
        <v>35</v>
      </c>
      <c r="F48" s="10">
        <v>17000</v>
      </c>
      <c r="G48" s="10">
        <f t="shared" si="9"/>
        <v>595</v>
      </c>
      <c r="H48" s="9"/>
      <c r="I48" s="9"/>
      <c r="J48" s="9" t="s">
        <v>24</v>
      </c>
      <c r="K48" s="10">
        <v>1600</v>
      </c>
      <c r="L48" s="9"/>
    </row>
    <row r="49" spans="1:12" ht="24" customHeight="1" x14ac:dyDescent="0.25">
      <c r="A49" s="48"/>
      <c r="B49" s="51"/>
      <c r="C49" s="50"/>
      <c r="D49" s="9" t="s">
        <v>23</v>
      </c>
      <c r="E49" s="9">
        <v>10</v>
      </c>
      <c r="F49" s="10">
        <v>80000</v>
      </c>
      <c r="G49" s="10">
        <f t="shared" si="9"/>
        <v>800</v>
      </c>
      <c r="H49" s="9"/>
      <c r="I49" s="9"/>
      <c r="J49" s="9"/>
      <c r="K49" s="10"/>
      <c r="L49" s="9"/>
    </row>
    <row r="50" spans="1:12" ht="24" customHeight="1" x14ac:dyDescent="0.25">
      <c r="A50" s="48"/>
      <c r="B50" s="9">
        <v>4</v>
      </c>
      <c r="C50" s="12" t="s">
        <v>20</v>
      </c>
      <c r="D50" s="28" t="s">
        <v>13</v>
      </c>
      <c r="E50" s="9">
        <v>100</v>
      </c>
      <c r="F50" s="10">
        <v>18000</v>
      </c>
      <c r="G50" s="10">
        <f t="shared" si="9"/>
        <v>1800</v>
      </c>
      <c r="H50" s="9"/>
      <c r="I50" s="9"/>
      <c r="J50" s="9"/>
      <c r="K50" s="9"/>
      <c r="L50" s="9"/>
    </row>
    <row r="51" spans="1:12" ht="24" customHeight="1" x14ac:dyDescent="0.25">
      <c r="A51" s="48"/>
      <c r="B51" s="9">
        <v>5</v>
      </c>
      <c r="C51" s="12"/>
      <c r="D51" s="30" t="s">
        <v>25</v>
      </c>
      <c r="E51" s="9">
        <v>4.28</v>
      </c>
      <c r="F51" s="10">
        <v>35000</v>
      </c>
      <c r="G51" s="10">
        <f t="shared" si="9"/>
        <v>149.80000000000001</v>
      </c>
      <c r="H51" s="9"/>
      <c r="I51" s="9"/>
      <c r="J51" s="9"/>
      <c r="K51" s="9"/>
      <c r="L51" s="9"/>
    </row>
    <row r="52" spans="1:12" ht="24" customHeight="1" x14ac:dyDescent="0.25">
      <c r="A52" s="48"/>
      <c r="B52" s="9">
        <v>6</v>
      </c>
      <c r="C52" s="12"/>
      <c r="D52" s="30" t="s">
        <v>26</v>
      </c>
      <c r="E52" s="9">
        <v>10</v>
      </c>
      <c r="F52" s="10">
        <v>100000</v>
      </c>
      <c r="G52" s="10">
        <f t="shared" si="9"/>
        <v>1000</v>
      </c>
      <c r="H52" s="9"/>
      <c r="I52" s="9"/>
      <c r="J52" s="9"/>
      <c r="K52" s="9"/>
      <c r="L52" s="9"/>
    </row>
    <row r="53" spans="1:12" ht="24" customHeight="1" x14ac:dyDescent="0.25">
      <c r="A53" s="48"/>
      <c r="B53" s="9"/>
      <c r="C53" s="31" t="s">
        <v>14</v>
      </c>
      <c r="D53" s="29"/>
      <c r="E53" s="29"/>
      <c r="F53" s="32"/>
      <c r="G53" s="33">
        <f>SUM(G45:G52)</f>
        <v>15399.8</v>
      </c>
      <c r="H53" s="29"/>
      <c r="I53" s="29"/>
      <c r="J53" s="29"/>
      <c r="K53" s="33">
        <f>SUM(K45:K48)</f>
        <v>4600</v>
      </c>
      <c r="L53" s="33">
        <f>K53+G53</f>
        <v>19999.8</v>
      </c>
    </row>
    <row r="54" spans="1:12" ht="18.75" x14ac:dyDescent="0.25">
      <c r="A54" s="14"/>
      <c r="B54" s="15"/>
      <c r="C54" s="18"/>
      <c r="D54" s="16"/>
      <c r="E54" s="16"/>
      <c r="F54" s="16"/>
      <c r="G54" s="16"/>
      <c r="H54" s="11"/>
      <c r="I54" s="11"/>
      <c r="J54" s="16"/>
      <c r="K54" s="16"/>
      <c r="L54" s="16"/>
    </row>
    <row r="55" spans="1:12" ht="18.75" x14ac:dyDescent="0.25">
      <c r="A55" s="14"/>
      <c r="B55" s="15"/>
      <c r="C55" s="60" t="s">
        <v>16</v>
      </c>
      <c r="D55" s="21">
        <f>L53+L43+L33+L24+L14</f>
        <v>100000.55000000002</v>
      </c>
      <c r="E55" s="15"/>
      <c r="F55" s="20"/>
      <c r="G55" s="15"/>
      <c r="H55" s="14"/>
      <c r="I55" s="14"/>
      <c r="J55" s="15"/>
      <c r="K55" s="15"/>
      <c r="L55" s="15"/>
    </row>
    <row r="56" spans="1:12" ht="18.75" x14ac:dyDescent="0.25">
      <c r="A56" s="5"/>
      <c r="B56" s="6"/>
      <c r="C56" s="60" t="s">
        <v>17</v>
      </c>
      <c r="D56" s="61">
        <v>5</v>
      </c>
      <c r="E56" s="15"/>
      <c r="F56" s="20"/>
      <c r="G56" s="15"/>
      <c r="H56" s="14"/>
      <c r="I56" s="14"/>
      <c r="J56" s="15"/>
      <c r="K56" s="15"/>
      <c r="L56" s="15"/>
    </row>
    <row r="57" spans="1:12" ht="18.75" x14ac:dyDescent="0.25">
      <c r="A57" s="11"/>
      <c r="B57" s="16"/>
      <c r="C57" s="60" t="s">
        <v>59</v>
      </c>
      <c r="D57" s="21">
        <f>D55/D56</f>
        <v>20000.110000000004</v>
      </c>
      <c r="E57" s="16"/>
      <c r="F57" s="22"/>
      <c r="G57" s="22"/>
      <c r="H57" s="11"/>
      <c r="I57" s="11"/>
      <c r="J57" s="16"/>
      <c r="K57" s="16"/>
      <c r="L57" s="16"/>
    </row>
    <row r="58" spans="1:12" x14ac:dyDescent="0.25">
      <c r="D58" s="2"/>
      <c r="E58" s="2"/>
      <c r="F58" s="19"/>
      <c r="G58" s="19"/>
      <c r="J58" s="2"/>
      <c r="K58" s="2"/>
      <c r="L58" s="2"/>
    </row>
  </sheetData>
  <mergeCells count="32">
    <mergeCell ref="C48:C49"/>
    <mergeCell ref="B48:B49"/>
    <mergeCell ref="A16:A24"/>
    <mergeCell ref="A45:A53"/>
    <mergeCell ref="A35:A42"/>
    <mergeCell ref="C38:C39"/>
    <mergeCell ref="B28:B29"/>
    <mergeCell ref="C28:C29"/>
    <mergeCell ref="B36:B37"/>
    <mergeCell ref="B38:B39"/>
    <mergeCell ref="C36:C37"/>
    <mergeCell ref="C17:C18"/>
    <mergeCell ref="C19:C20"/>
    <mergeCell ref="B17:B18"/>
    <mergeCell ref="C45:C46"/>
    <mergeCell ref="B45:B46"/>
    <mergeCell ref="J44:K44"/>
    <mergeCell ref="A4:L4"/>
    <mergeCell ref="A5:L5"/>
    <mergeCell ref="J34:K34"/>
    <mergeCell ref="H1:L1"/>
    <mergeCell ref="H2:L2"/>
    <mergeCell ref="A26:A33"/>
    <mergeCell ref="J6:K6"/>
    <mergeCell ref="A7:A14"/>
    <mergeCell ref="J15:K15"/>
    <mergeCell ref="J25:K25"/>
    <mergeCell ref="C9:C10"/>
    <mergeCell ref="B9:B10"/>
    <mergeCell ref="B19:B20"/>
    <mergeCell ref="A1:C1"/>
    <mergeCell ref="A2:C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2024-11-09T10:13:04Z</dcterms:created>
  <dcterms:modified xsi:type="dcterms:W3CDTF">2025-01-20T01:29:03Z</dcterms:modified>
</cp:coreProperties>
</file>