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firstSheet="1" activeTab="1"/>
  </bookViews>
  <sheets>
    <sheet name="foxz" sheetId="3" state="veryHidden" r:id="rId1"/>
    <sheet name="tuần 26.2025" sheetId="1" r:id="rId2"/>
    <sheet name="Sheet1" sheetId="2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34" i="1" s="1"/>
  <c r="G24" i="1"/>
  <c r="G23" i="1"/>
  <c r="G22" i="1"/>
  <c r="G21" i="1"/>
  <c r="G20" i="1"/>
  <c r="G19" i="1"/>
  <c r="G18" i="1"/>
  <c r="G17" i="1"/>
  <c r="G25" i="1" s="1"/>
  <c r="K15" i="1"/>
  <c r="G14" i="1"/>
  <c r="G13" i="1"/>
  <c r="G12" i="1"/>
  <c r="G11" i="1"/>
  <c r="G10" i="1"/>
  <c r="G9" i="1"/>
  <c r="G8" i="1"/>
  <c r="G7" i="1"/>
  <c r="G15" i="1" s="1"/>
  <c r="K34" i="1" l="1"/>
  <c r="K25" i="1"/>
  <c r="N23" i="1"/>
  <c r="K52" i="1" l="1"/>
  <c r="G37" i="1"/>
  <c r="G38" i="1"/>
  <c r="G39" i="1"/>
  <c r="G40" i="1"/>
  <c r="G41" i="1"/>
  <c r="G42" i="1"/>
  <c r="K43" i="1"/>
  <c r="G46" i="1"/>
  <c r="G47" i="1"/>
  <c r="G48" i="1"/>
  <c r="G49" i="1"/>
  <c r="G50" i="1"/>
  <c r="G51" i="1"/>
  <c r="G36" i="1" l="1"/>
  <c r="G43" i="1" s="1"/>
  <c r="G45" i="1"/>
  <c r="G52" i="1" s="1"/>
  <c r="L34" i="1" l="1"/>
  <c r="L15" i="1"/>
  <c r="L25" i="1"/>
  <c r="L52" i="1"/>
  <c r="L43" i="1"/>
  <c r="C55" i="1" l="1"/>
  <c r="C57" i="1" s="1"/>
</calcChain>
</file>

<file path=xl/sharedStrings.xml><?xml version="1.0" encoding="utf-8"?>
<sst xmlns="http://schemas.openxmlformats.org/spreadsheetml/2006/main" count="111" uniqueCount="74">
  <si>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</si>
  <si>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</si>
  <si>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</si>
  <si>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</si>
  <si>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</si>
  <si>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</si>
  <si>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</si>
  <si>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Chín/HS</t>
  </si>
  <si>
    <t>Kcalo</t>
  </si>
  <si>
    <t>Chi phí phụ</t>
  </si>
  <si>
    <t>TỔNG</t>
  </si>
  <si>
    <t>Chất đốt</t>
  </si>
  <si>
    <t>Đậu xốt cà chua</t>
  </si>
  <si>
    <t>Đậu phụ</t>
  </si>
  <si>
    <t>Thuế</t>
  </si>
  <si>
    <t>Cà chua</t>
  </si>
  <si>
    <t>Nhân công</t>
  </si>
  <si>
    <t>Canh rau cải nấu thịt</t>
  </si>
  <si>
    <t>Thịt nạc xay</t>
  </si>
  <si>
    <t>Cơm trắng</t>
  </si>
  <si>
    <t>Gạo tẻ</t>
  </si>
  <si>
    <t>Rau thơm</t>
  </si>
  <si>
    <t>Gia vị các loại</t>
  </si>
  <si>
    <t>Tổng</t>
  </si>
  <si>
    <t>Bí xanh</t>
  </si>
  <si>
    <t>Xương lợn</t>
  </si>
  <si>
    <t>Tôm rang</t>
  </si>
  <si>
    <t>Tôm biển</t>
  </si>
  <si>
    <t>Khoai tây</t>
  </si>
  <si>
    <t>Tổng tiền</t>
  </si>
  <si>
    <t>5 ngày</t>
  </si>
  <si>
    <t>Nguyễn Thị Hải Yến</t>
  </si>
  <si>
    <t>Su hào</t>
  </si>
  <si>
    <t>Canh bí đỏ nấu xương</t>
  </si>
  <si>
    <t>Bí đỏ</t>
  </si>
  <si>
    <t>Bắp cải</t>
  </si>
  <si>
    <t>Cải ngọt , cải canh</t>
  </si>
  <si>
    <t>Khoai sọ</t>
  </si>
  <si>
    <t>Cà rốt</t>
  </si>
  <si>
    <t>Rau cải</t>
  </si>
  <si>
    <t>Xúc xích rán</t>
  </si>
  <si>
    <t>Canh cua mồng tơi</t>
  </si>
  <si>
    <t xml:space="preserve">Cua đồng </t>
  </si>
  <si>
    <t>Mồng tơi</t>
  </si>
  <si>
    <t>Xúc xích CP</t>
  </si>
  <si>
    <t>Bí xanh nấu thịt</t>
  </si>
  <si>
    <t>Trứng cút kho</t>
  </si>
  <si>
    <t>Thịt băm rang hành</t>
  </si>
  <si>
    <t>Từ ngày 17/03/2025 đến ngày 21/03/2025</t>
  </si>
  <si>
    <t>THỰC ĐƠN BÁN TRÚ TUẦN 26 NĂM HỌC 2024 - 2025</t>
  </si>
  <si>
    <t>Thứ 2/17-03</t>
  </si>
  <si>
    <t>Thứ 3/18-03</t>
  </si>
  <si>
    <t>Thứ 4/19-03</t>
  </si>
  <si>
    <t>Thứ 5/20-03</t>
  </si>
  <si>
    <t>Thứ 6/21-03</t>
  </si>
  <si>
    <t>Khoai tây xào thịt</t>
  </si>
  <si>
    <t>Canh ngao mồng tơi</t>
  </si>
  <si>
    <t>Ngao</t>
  </si>
  <si>
    <t>Cá chiên</t>
  </si>
  <si>
    <t>Cá rô phi phi lê</t>
  </si>
  <si>
    <t>chả lợn</t>
  </si>
  <si>
    <t>Chả thái miếng</t>
  </si>
  <si>
    <t>Bò xốt vang</t>
  </si>
  <si>
    <t xml:space="preserve">Thịt bò </t>
  </si>
  <si>
    <t>Thịt chiên móc mật</t>
  </si>
  <si>
    <t>Thịt lợn sấn mông vai</t>
  </si>
  <si>
    <t>Trứng cút</t>
  </si>
  <si>
    <t>UBND HUYỆN GIA LỘC</t>
  </si>
  <si>
    <t>TRƯỜNG TIỂU HỌC TÂN TIẾN</t>
  </si>
  <si>
    <t>Thành tiền 1 suất</t>
  </si>
  <si>
    <t>HIỆU TRƯỞNG NHÀ TRƯỜNG</t>
  </si>
  <si>
    <t>(Đã duyệt)</t>
  </si>
  <si>
    <t>Người lập thực đơn</t>
  </si>
  <si>
    <t>Nguyễn Thị Thúy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</si>
</sst>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5" fontId="6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5" fontId="8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5" fontId="6" fillId="0" borderId="2" xfId="1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5" fontId="6" fillId="4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7" fillId="0" borderId="0" xfId="1" applyNumberFormat="1" applyFont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8" fillId="0" borderId="2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</xdr:row>
      <xdr:rowOff>209550</xdr:rowOff>
    </xdr:from>
    <xdr:to>
      <xdr:col>2</xdr:col>
      <xdr:colOff>838200</xdr:colOff>
      <xdr:row>1</xdr:row>
      <xdr:rowOff>219075</xdr:rowOff>
    </xdr:to>
    <xdr:cxnSp macro="">
      <xdr:nvCxnSpPr>
        <xdr:cNvPr id="3" name="Straight Connector 2"/>
        <xdr:cNvCxnSpPr/>
      </xdr:nvCxnSpPr>
      <xdr:spPr>
        <a:xfrm>
          <a:off x="1333500" y="533400"/>
          <a:ext cx="9525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>
      <selection activeCell="D61" sqref="D61"/>
    </sheetView>
  </sheetViews>
  <sheetFormatPr defaultColWidth="13.25" defaultRowHeight="16.5" x14ac:dyDescent="0.25"/>
  <cols>
    <col min="1" max="1" width="13.5" style="5" customWidth="1"/>
    <col min="2" max="2" width="5.5" style="1" customWidth="1"/>
    <col min="3" max="3" width="27" style="2" customWidth="1"/>
    <col min="4" max="4" width="22.125" style="3" customWidth="1"/>
    <col min="5" max="5" width="12.5" style="3" customWidth="1"/>
    <col min="6" max="7" width="12.375" style="4" customWidth="1"/>
    <col min="8" max="8" width="10.25" style="5" customWidth="1"/>
    <col min="9" max="9" width="7" style="5" customWidth="1"/>
    <col min="10" max="10" width="13.875" style="3" customWidth="1"/>
    <col min="11" max="11" width="10" style="3" customWidth="1"/>
    <col min="12" max="12" width="12" style="3" customWidth="1"/>
    <col min="13" max="16384" width="13.25" style="5"/>
  </cols>
  <sheetData>
    <row r="1" spans="1:12" ht="25.5" customHeight="1" x14ac:dyDescent="0.25">
      <c r="A1" s="53" t="s">
        <v>67</v>
      </c>
      <c r="B1" s="53"/>
      <c r="C1" s="53"/>
      <c r="H1" s="55"/>
      <c r="I1" s="55"/>
      <c r="J1" s="55"/>
      <c r="K1" s="55"/>
      <c r="L1" s="55"/>
    </row>
    <row r="2" spans="1:12" ht="21.75" customHeight="1" x14ac:dyDescent="0.3">
      <c r="A2" s="54" t="s">
        <v>68</v>
      </c>
      <c r="B2" s="54"/>
      <c r="C2" s="54"/>
      <c r="D2" s="8"/>
      <c r="E2" s="8"/>
      <c r="F2" s="8"/>
      <c r="G2" s="8"/>
      <c r="H2" s="66"/>
      <c r="I2" s="66"/>
      <c r="J2" s="66"/>
      <c r="K2" s="66"/>
      <c r="L2" s="66"/>
    </row>
    <row r="3" spans="1:12" ht="17.25" x14ac:dyDescent="0.3">
      <c r="A3" s="7"/>
      <c r="B3" s="6"/>
      <c r="C3" s="7"/>
      <c r="D3" s="8"/>
      <c r="E3" s="8"/>
      <c r="F3" s="8"/>
      <c r="G3" s="8"/>
      <c r="H3" s="7"/>
      <c r="I3" s="7"/>
      <c r="J3" s="8"/>
      <c r="K3" s="8"/>
      <c r="L3" s="8"/>
    </row>
    <row r="4" spans="1:12" ht="24.75" customHeight="1" x14ac:dyDescent="0.25">
      <c r="A4" s="67" t="s">
        <v>49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21" customHeight="1" x14ac:dyDescent="0.25">
      <c r="A5" s="69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ht="39.75" customHeight="1" x14ac:dyDescent="0.25">
      <c r="A6" s="9" t="s">
        <v>0</v>
      </c>
      <c r="B6" s="9" t="s">
        <v>1</v>
      </c>
      <c r="C6" s="10" t="s">
        <v>2</v>
      </c>
      <c r="D6" s="10" t="s">
        <v>3</v>
      </c>
      <c r="E6" s="10" t="s">
        <v>4</v>
      </c>
      <c r="F6" s="11" t="s">
        <v>5</v>
      </c>
      <c r="G6" s="10" t="s">
        <v>6</v>
      </c>
      <c r="H6" s="10" t="s">
        <v>7</v>
      </c>
      <c r="I6" s="10" t="s">
        <v>8</v>
      </c>
      <c r="J6" s="61" t="s">
        <v>9</v>
      </c>
      <c r="K6" s="61"/>
      <c r="L6" s="9" t="s">
        <v>10</v>
      </c>
    </row>
    <row r="7" spans="1:12" ht="21" customHeight="1" x14ac:dyDescent="0.25">
      <c r="A7" s="71" t="s">
        <v>50</v>
      </c>
      <c r="B7" s="37">
        <v>1</v>
      </c>
      <c r="C7" s="24" t="s">
        <v>26</v>
      </c>
      <c r="D7" s="44" t="s">
        <v>27</v>
      </c>
      <c r="E7" s="46">
        <v>45</v>
      </c>
      <c r="F7" s="14">
        <v>192000</v>
      </c>
      <c r="G7" s="14">
        <f t="shared" ref="G7:G14" si="0">F7*E7/1000</f>
        <v>8640</v>
      </c>
      <c r="H7" s="42"/>
      <c r="I7" s="42"/>
      <c r="J7" s="46" t="s">
        <v>11</v>
      </c>
      <c r="K7" s="14">
        <v>1000</v>
      </c>
      <c r="L7" s="18"/>
    </row>
    <row r="8" spans="1:12" ht="24" customHeight="1" x14ac:dyDescent="0.25">
      <c r="A8" s="72"/>
      <c r="B8" s="64">
        <v>2</v>
      </c>
      <c r="C8" s="62" t="s">
        <v>55</v>
      </c>
      <c r="D8" s="44" t="s">
        <v>28</v>
      </c>
      <c r="E8" s="46">
        <v>40</v>
      </c>
      <c r="F8" s="14">
        <v>17000</v>
      </c>
      <c r="G8" s="14">
        <f t="shared" si="0"/>
        <v>680</v>
      </c>
      <c r="H8" s="46"/>
      <c r="I8" s="46"/>
      <c r="J8" s="46" t="s">
        <v>14</v>
      </c>
      <c r="K8" s="14">
        <v>1600</v>
      </c>
      <c r="L8" s="12"/>
    </row>
    <row r="9" spans="1:12" ht="24" customHeight="1" x14ac:dyDescent="0.25">
      <c r="A9" s="72"/>
      <c r="B9" s="65"/>
      <c r="C9" s="63"/>
      <c r="D9" s="44" t="s">
        <v>18</v>
      </c>
      <c r="E9" s="46">
        <v>14</v>
      </c>
      <c r="F9" s="14">
        <v>120000</v>
      </c>
      <c r="G9" s="14">
        <f t="shared" si="0"/>
        <v>1680</v>
      </c>
      <c r="H9" s="46"/>
      <c r="I9" s="46"/>
      <c r="J9" s="15" t="s">
        <v>16</v>
      </c>
      <c r="K9" s="16">
        <v>2000</v>
      </c>
      <c r="L9" s="12"/>
    </row>
    <row r="10" spans="1:12" ht="24" customHeight="1" x14ac:dyDescent="0.25">
      <c r="A10" s="72"/>
      <c r="B10" s="52">
        <v>3</v>
      </c>
      <c r="C10" s="60" t="s">
        <v>33</v>
      </c>
      <c r="D10" s="44" t="s">
        <v>34</v>
      </c>
      <c r="E10" s="46">
        <v>50</v>
      </c>
      <c r="F10" s="14">
        <v>16000</v>
      </c>
      <c r="G10" s="14">
        <f t="shared" si="0"/>
        <v>800</v>
      </c>
      <c r="H10" s="46"/>
      <c r="I10" s="46"/>
      <c r="J10" s="5"/>
      <c r="K10" s="5"/>
      <c r="L10" s="12"/>
    </row>
    <row r="11" spans="1:12" ht="24" customHeight="1" x14ac:dyDescent="0.25">
      <c r="A11" s="72"/>
      <c r="B11" s="52"/>
      <c r="C11" s="60"/>
      <c r="D11" s="44" t="s">
        <v>25</v>
      </c>
      <c r="E11" s="46">
        <v>20</v>
      </c>
      <c r="F11" s="48">
        <v>80000</v>
      </c>
      <c r="G11" s="14">
        <f t="shared" si="0"/>
        <v>1600</v>
      </c>
      <c r="H11" s="46"/>
      <c r="I11" s="46"/>
      <c r="J11" s="46"/>
      <c r="K11" s="46"/>
      <c r="L11" s="12"/>
    </row>
    <row r="12" spans="1:12" ht="24" customHeight="1" x14ac:dyDescent="0.25">
      <c r="A12" s="72"/>
      <c r="B12" s="12">
        <v>4</v>
      </c>
      <c r="C12" s="45" t="s">
        <v>19</v>
      </c>
      <c r="D12" s="44" t="s">
        <v>20</v>
      </c>
      <c r="E12" s="46">
        <v>100</v>
      </c>
      <c r="F12" s="14">
        <v>18000</v>
      </c>
      <c r="G12" s="14">
        <f t="shared" si="0"/>
        <v>1800</v>
      </c>
      <c r="H12" s="46"/>
      <c r="I12" s="46"/>
      <c r="J12" s="46"/>
      <c r="K12" s="46"/>
      <c r="L12" s="12"/>
    </row>
    <row r="13" spans="1:12" ht="24" customHeight="1" x14ac:dyDescent="0.25">
      <c r="A13" s="72"/>
      <c r="B13" s="12">
        <v>5</v>
      </c>
      <c r="C13" s="18"/>
      <c r="D13" s="44" t="s">
        <v>21</v>
      </c>
      <c r="E13" s="46">
        <v>5.7</v>
      </c>
      <c r="F13" s="14">
        <v>35000</v>
      </c>
      <c r="G13" s="14">
        <f t="shared" si="0"/>
        <v>199.5</v>
      </c>
      <c r="H13" s="46"/>
      <c r="I13" s="46"/>
      <c r="J13" s="46"/>
      <c r="K13" s="46"/>
      <c r="L13" s="12"/>
    </row>
    <row r="14" spans="1:12" ht="24" customHeight="1" x14ac:dyDescent="0.25">
      <c r="A14" s="72"/>
      <c r="B14" s="12">
        <v>6</v>
      </c>
      <c r="C14" s="45"/>
      <c r="D14" s="44" t="s">
        <v>22</v>
      </c>
      <c r="E14" s="46">
        <v>10</v>
      </c>
      <c r="F14" s="14">
        <v>100000</v>
      </c>
      <c r="G14" s="14">
        <f t="shared" si="0"/>
        <v>1000</v>
      </c>
      <c r="H14" s="46"/>
      <c r="I14" s="46"/>
      <c r="J14" s="46"/>
      <c r="K14" s="46"/>
      <c r="L14" s="12"/>
    </row>
    <row r="15" spans="1:12" ht="24" customHeight="1" x14ac:dyDescent="0.25">
      <c r="A15" s="73"/>
      <c r="B15" s="12"/>
      <c r="C15" s="20" t="s">
        <v>23</v>
      </c>
      <c r="D15" s="18"/>
      <c r="E15" s="18"/>
      <c r="F15" s="21"/>
      <c r="G15" s="22">
        <f>SUM(G7:G14)</f>
        <v>16399.5</v>
      </c>
      <c r="H15" s="18"/>
      <c r="I15" s="18"/>
      <c r="J15" s="18"/>
      <c r="K15" s="22">
        <f>SUM(K8:K12)</f>
        <v>3600</v>
      </c>
      <c r="L15" s="22">
        <f>K15+G15</f>
        <v>19999.5</v>
      </c>
    </row>
    <row r="16" spans="1:12" ht="14.25" customHeight="1" x14ac:dyDescent="0.25">
      <c r="A16" s="9"/>
      <c r="B16" s="9"/>
      <c r="C16" s="10"/>
      <c r="D16" s="10"/>
      <c r="E16" s="10"/>
      <c r="F16" s="11"/>
      <c r="G16" s="10"/>
      <c r="H16" s="10"/>
      <c r="I16" s="10"/>
      <c r="J16" s="61"/>
      <c r="K16" s="61"/>
      <c r="L16" s="9"/>
    </row>
    <row r="17" spans="1:14" ht="24" customHeight="1" x14ac:dyDescent="0.25">
      <c r="A17" s="59" t="s">
        <v>51</v>
      </c>
      <c r="B17" s="12">
        <v>1</v>
      </c>
      <c r="C17" s="24" t="s">
        <v>47</v>
      </c>
      <c r="D17" s="44" t="s">
        <v>18</v>
      </c>
      <c r="E17" s="46">
        <v>72</v>
      </c>
      <c r="F17" s="14">
        <v>120000</v>
      </c>
      <c r="G17" s="14">
        <f t="shared" ref="G17:G24" si="1">F17*E17/1000</f>
        <v>8640</v>
      </c>
      <c r="H17" s="12"/>
      <c r="I17" s="12"/>
      <c r="J17" s="12" t="s">
        <v>11</v>
      </c>
      <c r="K17" s="14">
        <v>1000</v>
      </c>
      <c r="L17" s="12"/>
    </row>
    <row r="18" spans="1:14" ht="24" customHeight="1" x14ac:dyDescent="0.25">
      <c r="A18" s="59"/>
      <c r="B18" s="70">
        <v>2</v>
      </c>
      <c r="C18" s="62" t="s">
        <v>12</v>
      </c>
      <c r="D18" s="44" t="s">
        <v>13</v>
      </c>
      <c r="E18" s="46">
        <v>55</v>
      </c>
      <c r="F18" s="14">
        <v>30000</v>
      </c>
      <c r="G18" s="14">
        <f t="shared" si="1"/>
        <v>1650</v>
      </c>
      <c r="H18" s="12"/>
      <c r="I18" s="12"/>
      <c r="J18" s="12" t="s">
        <v>14</v>
      </c>
      <c r="K18" s="14">
        <v>1600</v>
      </c>
      <c r="L18" s="12"/>
    </row>
    <row r="19" spans="1:14" ht="24" customHeight="1" x14ac:dyDescent="0.25">
      <c r="A19" s="59"/>
      <c r="B19" s="65"/>
      <c r="C19" s="63"/>
      <c r="D19" s="44" t="s">
        <v>15</v>
      </c>
      <c r="E19" s="46">
        <v>30</v>
      </c>
      <c r="F19" s="14">
        <v>18000</v>
      </c>
      <c r="G19" s="14">
        <f t="shared" si="1"/>
        <v>540</v>
      </c>
      <c r="H19" s="12"/>
      <c r="I19" s="12"/>
      <c r="J19" s="15" t="s">
        <v>16</v>
      </c>
      <c r="K19" s="16">
        <v>2000</v>
      </c>
      <c r="L19" s="12"/>
    </row>
    <row r="20" spans="1:14" ht="24" customHeight="1" x14ac:dyDescent="0.25">
      <c r="A20" s="59"/>
      <c r="B20" s="52">
        <v>3</v>
      </c>
      <c r="C20" s="74" t="s">
        <v>56</v>
      </c>
      <c r="D20" s="44" t="s">
        <v>57</v>
      </c>
      <c r="E20" s="46">
        <v>50</v>
      </c>
      <c r="F20" s="14">
        <v>18000</v>
      </c>
      <c r="G20" s="14">
        <f t="shared" si="1"/>
        <v>900</v>
      </c>
      <c r="H20" s="12"/>
      <c r="I20" s="12"/>
      <c r="L20" s="12"/>
    </row>
    <row r="21" spans="1:14" ht="24" customHeight="1" x14ac:dyDescent="0.25">
      <c r="A21" s="59"/>
      <c r="B21" s="52"/>
      <c r="C21" s="74"/>
      <c r="D21" s="44" t="s">
        <v>43</v>
      </c>
      <c r="E21" s="46">
        <v>40</v>
      </c>
      <c r="F21" s="14">
        <v>16000</v>
      </c>
      <c r="G21" s="14">
        <f t="shared" si="1"/>
        <v>640</v>
      </c>
      <c r="H21" s="12"/>
      <c r="I21" s="12"/>
      <c r="J21" s="25"/>
      <c r="K21" s="25"/>
      <c r="L21" s="12"/>
      <c r="N21" s="5">
        <v>14</v>
      </c>
    </row>
    <row r="22" spans="1:14" ht="24" customHeight="1" x14ac:dyDescent="0.25">
      <c r="A22" s="59"/>
      <c r="B22" s="12">
        <v>4</v>
      </c>
      <c r="C22" s="45" t="s">
        <v>19</v>
      </c>
      <c r="D22" s="44" t="s">
        <v>20</v>
      </c>
      <c r="E22" s="46">
        <v>100</v>
      </c>
      <c r="F22" s="14">
        <v>18000</v>
      </c>
      <c r="G22" s="14">
        <f t="shared" si="1"/>
        <v>1800</v>
      </c>
      <c r="H22" s="12"/>
      <c r="I22" s="12"/>
      <c r="J22" s="12"/>
      <c r="K22" s="14"/>
      <c r="L22" s="12"/>
      <c r="N22" s="5">
        <v>30</v>
      </c>
    </row>
    <row r="23" spans="1:14" ht="24" customHeight="1" x14ac:dyDescent="0.25">
      <c r="A23" s="59"/>
      <c r="B23" s="12">
        <v>5</v>
      </c>
      <c r="C23" s="45"/>
      <c r="D23" s="44" t="s">
        <v>21</v>
      </c>
      <c r="E23" s="46">
        <v>6.56</v>
      </c>
      <c r="F23" s="14">
        <v>35000</v>
      </c>
      <c r="G23" s="14">
        <f t="shared" si="1"/>
        <v>229.6</v>
      </c>
      <c r="H23" s="12"/>
      <c r="I23" s="12"/>
      <c r="J23" s="12"/>
      <c r="K23" s="14"/>
      <c r="L23" s="12"/>
      <c r="N23" s="5">
        <f>N22*N21</f>
        <v>420</v>
      </c>
    </row>
    <row r="24" spans="1:14" ht="24" customHeight="1" x14ac:dyDescent="0.25">
      <c r="A24" s="59"/>
      <c r="B24" s="12">
        <v>6</v>
      </c>
      <c r="C24" s="45"/>
      <c r="D24" s="44" t="s">
        <v>22</v>
      </c>
      <c r="E24" s="46">
        <v>10</v>
      </c>
      <c r="F24" s="14">
        <v>100000</v>
      </c>
      <c r="G24" s="14">
        <f t="shared" si="1"/>
        <v>1000</v>
      </c>
      <c r="H24" s="12"/>
      <c r="I24" s="12"/>
      <c r="J24" s="12"/>
      <c r="K24" s="14"/>
      <c r="L24" s="12"/>
    </row>
    <row r="25" spans="1:14" ht="24" customHeight="1" x14ac:dyDescent="0.25">
      <c r="A25" s="59"/>
      <c r="B25" s="12"/>
      <c r="C25" s="20" t="s">
        <v>23</v>
      </c>
      <c r="D25" s="18"/>
      <c r="E25" s="18"/>
      <c r="F25" s="21"/>
      <c r="G25" s="26">
        <f>SUM(G17:G24)</f>
        <v>15399.6</v>
      </c>
      <c r="H25" s="18"/>
      <c r="I25" s="18"/>
      <c r="J25" s="18"/>
      <c r="K25" s="22">
        <f>SUM(K17:K24)</f>
        <v>4600</v>
      </c>
      <c r="L25" s="22">
        <f>K25+G25</f>
        <v>19999.599999999999</v>
      </c>
    </row>
    <row r="26" spans="1:14" ht="12.75" customHeight="1" x14ac:dyDescent="0.25">
      <c r="A26" s="9"/>
      <c r="B26" s="9"/>
      <c r="C26" s="10"/>
      <c r="D26" s="10"/>
      <c r="E26" s="10"/>
      <c r="F26" s="11"/>
      <c r="G26" s="10"/>
      <c r="H26" s="10"/>
      <c r="I26" s="10"/>
      <c r="J26" s="61"/>
      <c r="K26" s="61"/>
      <c r="L26" s="9"/>
    </row>
    <row r="27" spans="1:14" ht="24" customHeight="1" x14ac:dyDescent="0.25">
      <c r="A27" s="59" t="s">
        <v>52</v>
      </c>
      <c r="B27" s="12">
        <v>1</v>
      </c>
      <c r="C27" s="24" t="s">
        <v>64</v>
      </c>
      <c r="D27" s="12" t="s">
        <v>65</v>
      </c>
      <c r="E27" s="46">
        <v>60</v>
      </c>
      <c r="F27" s="14">
        <v>120000</v>
      </c>
      <c r="G27" s="14">
        <f t="shared" ref="G27:G33" si="2">F27*E27/1000</f>
        <v>7200</v>
      </c>
      <c r="H27" s="12"/>
      <c r="I27" s="12"/>
      <c r="J27" s="12" t="s">
        <v>11</v>
      </c>
      <c r="K27" s="14">
        <v>1000</v>
      </c>
      <c r="L27" s="12"/>
    </row>
    <row r="28" spans="1:14" ht="24" customHeight="1" x14ac:dyDescent="0.25">
      <c r="A28" s="59"/>
      <c r="B28" s="37">
        <v>2</v>
      </c>
      <c r="C28" s="13" t="s">
        <v>46</v>
      </c>
      <c r="D28" s="12" t="s">
        <v>66</v>
      </c>
      <c r="E28" s="46">
        <v>40</v>
      </c>
      <c r="F28" s="14">
        <v>80000</v>
      </c>
      <c r="G28" s="14">
        <f t="shared" si="2"/>
        <v>3200</v>
      </c>
      <c r="H28" s="12"/>
      <c r="I28" s="12"/>
      <c r="J28" s="12" t="s">
        <v>16</v>
      </c>
      <c r="K28" s="14">
        <v>2000</v>
      </c>
      <c r="L28" s="12"/>
    </row>
    <row r="29" spans="1:14" ht="24" customHeight="1" x14ac:dyDescent="0.25">
      <c r="A29" s="59"/>
      <c r="B29" s="52">
        <v>3</v>
      </c>
      <c r="C29" s="60" t="s">
        <v>45</v>
      </c>
      <c r="D29" s="12" t="s">
        <v>24</v>
      </c>
      <c r="E29" s="46">
        <v>50</v>
      </c>
      <c r="F29" s="14">
        <v>17000</v>
      </c>
      <c r="G29" s="14">
        <f t="shared" si="2"/>
        <v>850</v>
      </c>
      <c r="H29" s="12"/>
      <c r="I29" s="12"/>
      <c r="J29" s="12" t="s">
        <v>14</v>
      </c>
      <c r="K29" s="14">
        <v>1600</v>
      </c>
      <c r="L29" s="12"/>
    </row>
    <row r="30" spans="1:14" ht="24" customHeight="1" x14ac:dyDescent="0.25">
      <c r="A30" s="59"/>
      <c r="B30" s="52"/>
      <c r="C30" s="60"/>
      <c r="D30" s="12" t="s">
        <v>18</v>
      </c>
      <c r="E30" s="46">
        <v>10</v>
      </c>
      <c r="F30" s="14">
        <v>120000</v>
      </c>
      <c r="G30" s="14">
        <f t="shared" si="2"/>
        <v>1200</v>
      </c>
      <c r="H30" s="12"/>
      <c r="I30" s="12"/>
      <c r="J30" s="24"/>
      <c r="K30" s="24"/>
      <c r="L30" s="12"/>
    </row>
    <row r="31" spans="1:14" ht="24" customHeight="1" x14ac:dyDescent="0.25">
      <c r="A31" s="59"/>
      <c r="B31" s="12">
        <v>4</v>
      </c>
      <c r="C31" s="13" t="s">
        <v>19</v>
      </c>
      <c r="D31" s="17" t="s">
        <v>20</v>
      </c>
      <c r="E31" s="46">
        <v>100</v>
      </c>
      <c r="F31" s="14">
        <v>18000</v>
      </c>
      <c r="G31" s="14">
        <f t="shared" si="2"/>
        <v>1800</v>
      </c>
      <c r="H31" s="12"/>
      <c r="I31" s="12"/>
      <c r="J31" s="12"/>
      <c r="K31" s="14"/>
      <c r="L31" s="12"/>
    </row>
    <row r="32" spans="1:14" ht="24" customHeight="1" x14ac:dyDescent="0.25">
      <c r="A32" s="59"/>
      <c r="B32" s="12">
        <v>5</v>
      </c>
      <c r="C32" s="13"/>
      <c r="D32" s="44" t="s">
        <v>21</v>
      </c>
      <c r="E32" s="46">
        <v>4.28</v>
      </c>
      <c r="F32" s="14">
        <v>35000</v>
      </c>
      <c r="G32" s="14">
        <f t="shared" si="2"/>
        <v>149.80000000000001</v>
      </c>
      <c r="H32" s="12"/>
      <c r="I32" s="12"/>
      <c r="J32" s="12"/>
      <c r="K32" s="14"/>
      <c r="L32" s="12"/>
    </row>
    <row r="33" spans="1:12" ht="24" customHeight="1" x14ac:dyDescent="0.25">
      <c r="A33" s="59"/>
      <c r="B33" s="12">
        <v>6</v>
      </c>
      <c r="C33" s="13"/>
      <c r="D33" s="44" t="s">
        <v>22</v>
      </c>
      <c r="E33" s="46">
        <v>10</v>
      </c>
      <c r="F33" s="14">
        <v>100000</v>
      </c>
      <c r="G33" s="14">
        <f t="shared" si="2"/>
        <v>1000</v>
      </c>
      <c r="H33" s="12"/>
      <c r="I33" s="12"/>
      <c r="J33" s="12"/>
      <c r="K33" s="14"/>
      <c r="L33" s="12"/>
    </row>
    <row r="34" spans="1:12" ht="24" customHeight="1" x14ac:dyDescent="0.25">
      <c r="A34" s="59"/>
      <c r="B34" s="12"/>
      <c r="C34" s="20" t="s">
        <v>23</v>
      </c>
      <c r="D34" s="18"/>
      <c r="E34" s="18"/>
      <c r="F34" s="21"/>
      <c r="G34" s="22">
        <f>SUM(G27:G33)</f>
        <v>15399.8</v>
      </c>
      <c r="H34" s="18"/>
      <c r="I34" s="18"/>
      <c r="J34" s="18"/>
      <c r="K34" s="22">
        <f>SUM(K27:K31)</f>
        <v>4600</v>
      </c>
      <c r="L34" s="22">
        <f>K34+G34</f>
        <v>19999.8</v>
      </c>
    </row>
    <row r="35" spans="1:12" ht="12.75" customHeight="1" x14ac:dyDescent="0.25">
      <c r="A35" s="9"/>
      <c r="B35" s="9"/>
      <c r="C35" s="10"/>
      <c r="D35" s="10"/>
      <c r="E35" s="10"/>
      <c r="F35" s="11"/>
      <c r="G35" s="10"/>
      <c r="H35" s="10"/>
      <c r="I35" s="10"/>
      <c r="J35" s="61"/>
      <c r="K35" s="61"/>
      <c r="L35" s="9"/>
    </row>
    <row r="36" spans="1:12" ht="24" customHeight="1" x14ac:dyDescent="0.25">
      <c r="A36" s="59" t="s">
        <v>53</v>
      </c>
      <c r="B36" s="37">
        <v>1</v>
      </c>
      <c r="C36" s="43" t="s">
        <v>62</v>
      </c>
      <c r="D36" s="12" t="s">
        <v>63</v>
      </c>
      <c r="E36" s="12">
        <v>30</v>
      </c>
      <c r="F36" s="14">
        <v>275000</v>
      </c>
      <c r="G36" s="14">
        <f t="shared" ref="G36:G42" si="3">F36*E36/1000</f>
        <v>8250</v>
      </c>
      <c r="H36" s="25"/>
      <c r="I36" s="25"/>
      <c r="J36" s="12" t="s">
        <v>11</v>
      </c>
      <c r="K36" s="14">
        <v>1000</v>
      </c>
      <c r="L36" s="15"/>
    </row>
    <row r="37" spans="1:12" ht="24" customHeight="1" x14ac:dyDescent="0.25">
      <c r="A37" s="59"/>
      <c r="B37" s="37">
        <v>2</v>
      </c>
      <c r="C37" s="41" t="s">
        <v>40</v>
      </c>
      <c r="D37" s="12" t="s">
        <v>44</v>
      </c>
      <c r="E37" s="12">
        <v>25</v>
      </c>
      <c r="F37" s="14">
        <v>90000</v>
      </c>
      <c r="G37" s="14">
        <f t="shared" si="3"/>
        <v>2250</v>
      </c>
      <c r="H37" s="25"/>
      <c r="I37" s="25"/>
      <c r="J37" s="12" t="s">
        <v>16</v>
      </c>
      <c r="K37" s="14">
        <v>2000</v>
      </c>
      <c r="L37" s="15"/>
    </row>
    <row r="38" spans="1:12" ht="24" customHeight="1" x14ac:dyDescent="0.25">
      <c r="A38" s="59"/>
      <c r="B38" s="52">
        <v>3</v>
      </c>
      <c r="C38" s="60" t="s">
        <v>41</v>
      </c>
      <c r="D38" s="12" t="s">
        <v>42</v>
      </c>
      <c r="E38" s="12">
        <v>10</v>
      </c>
      <c r="F38" s="14">
        <v>135000</v>
      </c>
      <c r="G38" s="14">
        <f t="shared" si="3"/>
        <v>1350</v>
      </c>
      <c r="H38" s="25"/>
      <c r="I38" s="25"/>
      <c r="J38" s="12" t="s">
        <v>14</v>
      </c>
      <c r="K38" s="14">
        <v>1600</v>
      </c>
      <c r="L38" s="15"/>
    </row>
    <row r="39" spans="1:12" ht="24" customHeight="1" x14ac:dyDescent="0.25">
      <c r="A39" s="59"/>
      <c r="B39" s="52"/>
      <c r="C39" s="60"/>
      <c r="D39" s="12" t="s">
        <v>43</v>
      </c>
      <c r="E39" s="12">
        <v>34</v>
      </c>
      <c r="F39" s="14">
        <v>16000</v>
      </c>
      <c r="G39" s="14">
        <f t="shared" si="3"/>
        <v>544</v>
      </c>
      <c r="H39" s="25"/>
      <c r="I39" s="25"/>
      <c r="J39" s="15"/>
      <c r="K39" s="15"/>
      <c r="L39" s="15"/>
    </row>
    <row r="40" spans="1:12" ht="24" customHeight="1" x14ac:dyDescent="0.25">
      <c r="A40" s="59"/>
      <c r="B40" s="12">
        <v>4</v>
      </c>
      <c r="C40" s="13" t="s">
        <v>19</v>
      </c>
      <c r="D40" s="17" t="s">
        <v>20</v>
      </c>
      <c r="E40" s="12">
        <v>100</v>
      </c>
      <c r="F40" s="14">
        <v>18000</v>
      </c>
      <c r="G40" s="14">
        <f t="shared" si="3"/>
        <v>1800</v>
      </c>
      <c r="H40" s="25"/>
      <c r="I40" s="25"/>
      <c r="J40" s="15"/>
      <c r="K40" s="15"/>
      <c r="L40" s="15"/>
    </row>
    <row r="41" spans="1:12" ht="24" customHeight="1" x14ac:dyDescent="0.25">
      <c r="A41" s="59"/>
      <c r="B41" s="12">
        <v>5</v>
      </c>
      <c r="C41" s="13"/>
      <c r="D41" s="46" t="s">
        <v>21</v>
      </c>
      <c r="E41" s="12">
        <v>5.88</v>
      </c>
      <c r="F41" s="14">
        <v>35000</v>
      </c>
      <c r="G41" s="14">
        <f t="shared" si="3"/>
        <v>205.8</v>
      </c>
      <c r="H41" s="25"/>
      <c r="I41" s="25"/>
      <c r="J41" s="15"/>
      <c r="K41" s="15"/>
      <c r="L41" s="15"/>
    </row>
    <row r="42" spans="1:12" ht="24" customHeight="1" x14ac:dyDescent="0.25">
      <c r="A42" s="59"/>
      <c r="B42" s="12">
        <v>6</v>
      </c>
      <c r="C42" s="13"/>
      <c r="D42" s="46" t="s">
        <v>22</v>
      </c>
      <c r="E42" s="12">
        <v>10</v>
      </c>
      <c r="F42" s="14">
        <v>100000</v>
      </c>
      <c r="G42" s="14">
        <f t="shared" si="3"/>
        <v>1000</v>
      </c>
      <c r="H42" s="18"/>
      <c r="I42" s="18"/>
      <c r="J42" s="18"/>
      <c r="K42" s="27"/>
      <c r="L42" s="27"/>
    </row>
    <row r="43" spans="1:12" ht="24" customHeight="1" x14ac:dyDescent="0.25">
      <c r="A43" s="23"/>
      <c r="B43" s="12"/>
      <c r="C43" s="20" t="s">
        <v>23</v>
      </c>
      <c r="D43" s="19"/>
      <c r="E43" s="12"/>
      <c r="F43" s="14"/>
      <c r="G43" s="26">
        <f>SUM(G36:G42)</f>
        <v>15399.8</v>
      </c>
      <c r="H43" s="18"/>
      <c r="I43" s="18"/>
      <c r="J43" s="18"/>
      <c r="K43" s="22">
        <f>SUM(K36:K42)</f>
        <v>4600</v>
      </c>
      <c r="L43" s="22">
        <f>K43+G43</f>
        <v>19999.8</v>
      </c>
    </row>
    <row r="44" spans="1:12" ht="14.25" customHeight="1" x14ac:dyDescent="0.25">
      <c r="A44" s="9"/>
      <c r="B44" s="9"/>
      <c r="C44" s="10"/>
      <c r="D44" s="10"/>
      <c r="E44" s="10"/>
      <c r="F44" s="11"/>
      <c r="G44" s="10"/>
      <c r="H44" s="10"/>
      <c r="I44" s="10"/>
      <c r="J44" s="61"/>
      <c r="K44" s="61"/>
      <c r="L44" s="9"/>
    </row>
    <row r="45" spans="1:12" ht="24" customHeight="1" x14ac:dyDescent="0.25">
      <c r="A45" s="59" t="s">
        <v>54</v>
      </c>
      <c r="B45" s="12">
        <v>1</v>
      </c>
      <c r="C45" s="13" t="s">
        <v>58</v>
      </c>
      <c r="D45" s="12" t="s">
        <v>59</v>
      </c>
      <c r="E45" s="12">
        <v>60</v>
      </c>
      <c r="F45" s="14">
        <v>117000</v>
      </c>
      <c r="G45" s="14">
        <f t="shared" ref="G45:G51" si="4">F45*E45/1000</f>
        <v>7020</v>
      </c>
      <c r="H45" s="12"/>
      <c r="I45" s="12"/>
      <c r="J45" s="12" t="s">
        <v>11</v>
      </c>
      <c r="K45" s="14">
        <v>1000</v>
      </c>
      <c r="L45" s="12"/>
    </row>
    <row r="46" spans="1:12" ht="24" customHeight="1" x14ac:dyDescent="0.25">
      <c r="A46" s="59"/>
      <c r="B46" s="12">
        <v>2</v>
      </c>
      <c r="C46" s="41" t="s">
        <v>61</v>
      </c>
      <c r="D46" s="12" t="s">
        <v>60</v>
      </c>
      <c r="E46" s="12">
        <v>28</v>
      </c>
      <c r="F46" s="14">
        <v>130000</v>
      </c>
      <c r="G46" s="14">
        <f t="shared" si="4"/>
        <v>3640</v>
      </c>
      <c r="H46" s="12"/>
      <c r="I46" s="12"/>
      <c r="J46" s="12" t="s">
        <v>16</v>
      </c>
      <c r="K46" s="14">
        <v>2000</v>
      </c>
      <c r="L46" s="12"/>
    </row>
    <row r="47" spans="1:12" ht="24" customHeight="1" x14ac:dyDescent="0.25">
      <c r="A47" s="59"/>
      <c r="B47" s="52">
        <v>3</v>
      </c>
      <c r="C47" s="60" t="s">
        <v>17</v>
      </c>
      <c r="D47" s="12" t="s">
        <v>39</v>
      </c>
      <c r="E47" s="12">
        <v>35</v>
      </c>
      <c r="F47" s="14">
        <v>16000</v>
      </c>
      <c r="G47" s="14">
        <f t="shared" si="4"/>
        <v>560</v>
      </c>
      <c r="H47" s="12"/>
      <c r="I47" s="12"/>
      <c r="J47" s="12" t="s">
        <v>14</v>
      </c>
      <c r="K47" s="14">
        <v>1600</v>
      </c>
      <c r="L47" s="12"/>
    </row>
    <row r="48" spans="1:12" ht="24" customHeight="1" x14ac:dyDescent="0.25">
      <c r="A48" s="59"/>
      <c r="B48" s="52"/>
      <c r="C48" s="60"/>
      <c r="D48" s="12" t="s">
        <v>18</v>
      </c>
      <c r="E48" s="12">
        <v>10</v>
      </c>
      <c r="F48" s="14">
        <v>120000</v>
      </c>
      <c r="G48" s="14">
        <f t="shared" si="4"/>
        <v>1200</v>
      </c>
      <c r="H48" s="12"/>
      <c r="I48" s="12"/>
      <c r="J48" s="12"/>
      <c r="K48" s="14"/>
      <c r="L48" s="12"/>
    </row>
    <row r="49" spans="1:12" ht="24" customHeight="1" x14ac:dyDescent="0.25">
      <c r="A49" s="59"/>
      <c r="B49" s="12">
        <v>4</v>
      </c>
      <c r="C49" s="13" t="s">
        <v>19</v>
      </c>
      <c r="D49" s="17" t="s">
        <v>20</v>
      </c>
      <c r="E49" s="12">
        <v>100</v>
      </c>
      <c r="F49" s="14">
        <v>18000</v>
      </c>
      <c r="G49" s="14">
        <f t="shared" si="4"/>
        <v>1800</v>
      </c>
      <c r="H49" s="12"/>
      <c r="I49" s="12"/>
      <c r="J49" s="12"/>
      <c r="K49" s="12"/>
      <c r="L49" s="12"/>
    </row>
    <row r="50" spans="1:12" ht="24" customHeight="1" x14ac:dyDescent="0.25">
      <c r="A50" s="59"/>
      <c r="B50" s="12">
        <v>5</v>
      </c>
      <c r="C50" s="13"/>
      <c r="D50" s="19" t="s">
        <v>21</v>
      </c>
      <c r="E50" s="12">
        <v>5.15</v>
      </c>
      <c r="F50" s="14">
        <v>35000</v>
      </c>
      <c r="G50" s="14">
        <f t="shared" si="4"/>
        <v>180.25</v>
      </c>
      <c r="H50" s="12"/>
      <c r="I50" s="12"/>
      <c r="J50" s="12"/>
      <c r="K50" s="12"/>
      <c r="L50" s="12"/>
    </row>
    <row r="51" spans="1:12" ht="24" customHeight="1" x14ac:dyDescent="0.25">
      <c r="A51" s="59"/>
      <c r="B51" s="12">
        <v>6</v>
      </c>
      <c r="C51" s="13"/>
      <c r="D51" s="19" t="s">
        <v>22</v>
      </c>
      <c r="E51" s="12">
        <v>10</v>
      </c>
      <c r="F51" s="14">
        <v>100000</v>
      </c>
      <c r="G51" s="14">
        <f t="shared" si="4"/>
        <v>1000</v>
      </c>
      <c r="H51" s="12"/>
      <c r="I51" s="12"/>
      <c r="J51" s="12"/>
      <c r="K51" s="12"/>
      <c r="L51" s="12"/>
    </row>
    <row r="52" spans="1:12" ht="24" customHeight="1" x14ac:dyDescent="0.25">
      <c r="A52" s="59"/>
      <c r="B52" s="12"/>
      <c r="C52" s="20" t="s">
        <v>23</v>
      </c>
      <c r="D52" s="18"/>
      <c r="E52" s="18"/>
      <c r="F52" s="21"/>
      <c r="G52" s="22">
        <f>SUM(G45:G51)</f>
        <v>15400.25</v>
      </c>
      <c r="H52" s="18"/>
      <c r="I52" s="18"/>
      <c r="J52" s="18"/>
      <c r="K52" s="22">
        <f>SUM(K45:K47)</f>
        <v>4600</v>
      </c>
      <c r="L52" s="22">
        <f>K52+G52</f>
        <v>20000.25</v>
      </c>
    </row>
    <row r="53" spans="1:12" ht="18.75" x14ac:dyDescent="0.25">
      <c r="A53" s="28"/>
      <c r="B53" s="29"/>
      <c r="C53" s="30"/>
      <c r="D53" s="31"/>
      <c r="E53" s="31"/>
      <c r="F53" s="31"/>
      <c r="G53" s="31"/>
      <c r="H53" s="32"/>
      <c r="I53" s="32"/>
      <c r="J53" s="31"/>
      <c r="K53" s="31"/>
      <c r="L53" s="31"/>
    </row>
    <row r="54" spans="1:12" ht="18.75" x14ac:dyDescent="0.25">
      <c r="A54" s="28"/>
      <c r="B54" s="29"/>
      <c r="C54" s="47"/>
      <c r="D54" s="55" t="s">
        <v>70</v>
      </c>
      <c r="E54" s="55"/>
      <c r="F54" s="33"/>
      <c r="G54" s="29"/>
      <c r="H54" s="28"/>
      <c r="I54" s="28"/>
      <c r="J54" s="55" t="s">
        <v>72</v>
      </c>
      <c r="K54" s="55"/>
      <c r="L54" s="55"/>
    </row>
    <row r="55" spans="1:12" ht="18.75" x14ac:dyDescent="0.25">
      <c r="A55" s="57" t="s">
        <v>29</v>
      </c>
      <c r="B55" s="58"/>
      <c r="C55" s="34">
        <f>L52+L43+L34+L25+L15</f>
        <v>99998.950000000012</v>
      </c>
      <c r="D55" s="56" t="s">
        <v>71</v>
      </c>
      <c r="E55" s="56"/>
      <c r="F55" s="33"/>
      <c r="G55" s="29"/>
      <c r="H55" s="28"/>
      <c r="I55" s="28"/>
      <c r="J55" s="29"/>
      <c r="K55" s="29"/>
      <c r="L55" s="29"/>
    </row>
    <row r="56" spans="1:12" ht="18.75" x14ac:dyDescent="0.25">
      <c r="A56" s="57" t="s">
        <v>30</v>
      </c>
      <c r="B56" s="58"/>
      <c r="C56" s="49">
        <v>5</v>
      </c>
      <c r="D56" s="5"/>
      <c r="E56" s="31"/>
      <c r="F56" s="35"/>
      <c r="G56" s="35"/>
      <c r="H56" s="32"/>
      <c r="I56" s="32"/>
      <c r="J56" s="31"/>
      <c r="K56" s="31"/>
      <c r="L56" s="31"/>
    </row>
    <row r="57" spans="1:12" ht="18.75" x14ac:dyDescent="0.25">
      <c r="A57" s="57" t="s">
        <v>69</v>
      </c>
      <c r="B57" s="58"/>
      <c r="C57" s="34">
        <f>C55/C56</f>
        <v>19999.79</v>
      </c>
      <c r="D57" s="1"/>
      <c r="E57" s="1"/>
      <c r="F57" s="36"/>
      <c r="G57" s="36"/>
      <c r="J57" s="1"/>
      <c r="K57" s="1"/>
      <c r="L57" s="1"/>
    </row>
    <row r="58" spans="1:12" ht="24.75" customHeight="1" x14ac:dyDescent="0.25">
      <c r="C58" s="47"/>
      <c r="D58" s="55" t="s">
        <v>73</v>
      </c>
      <c r="E58" s="55"/>
      <c r="J58" s="55" t="s">
        <v>31</v>
      </c>
      <c r="K58" s="55"/>
      <c r="L58" s="55"/>
    </row>
    <row r="60" spans="1:12" x14ac:dyDescent="0.25">
      <c r="C60" s="51"/>
    </row>
    <row r="61" spans="1:12" ht="18.75" customHeight="1" x14ac:dyDescent="0.25">
      <c r="C61" s="51"/>
    </row>
    <row r="62" spans="1:12" ht="18.75" customHeight="1" x14ac:dyDescent="0.25">
      <c r="C62" s="51"/>
    </row>
    <row r="63" spans="1:12" ht="18.75" customHeight="1" x14ac:dyDescent="0.25">
      <c r="C63" s="51"/>
    </row>
    <row r="64" spans="1:12" x14ac:dyDescent="0.25">
      <c r="C64" s="50"/>
    </row>
  </sheetData>
  <mergeCells count="39">
    <mergeCell ref="C8:C9"/>
    <mergeCell ref="B8:B9"/>
    <mergeCell ref="J16:K16"/>
    <mergeCell ref="J26:K26"/>
    <mergeCell ref="H1:L1"/>
    <mergeCell ref="H2:L2"/>
    <mergeCell ref="A4:L4"/>
    <mergeCell ref="A5:L5"/>
    <mergeCell ref="J6:K6"/>
    <mergeCell ref="B18:B19"/>
    <mergeCell ref="A7:A15"/>
    <mergeCell ref="C10:C11"/>
    <mergeCell ref="C20:C21"/>
    <mergeCell ref="C18:C19"/>
    <mergeCell ref="A17:A25"/>
    <mergeCell ref="B20:B21"/>
    <mergeCell ref="A27:A34"/>
    <mergeCell ref="B29:B30"/>
    <mergeCell ref="J54:L54"/>
    <mergeCell ref="J58:L58"/>
    <mergeCell ref="J35:K35"/>
    <mergeCell ref="C47:C48"/>
    <mergeCell ref="J44:K44"/>
    <mergeCell ref="C60:C63"/>
    <mergeCell ref="B10:B11"/>
    <mergeCell ref="A1:C1"/>
    <mergeCell ref="A2:C2"/>
    <mergeCell ref="D54:E54"/>
    <mergeCell ref="D55:E55"/>
    <mergeCell ref="D58:E58"/>
    <mergeCell ref="A55:B55"/>
    <mergeCell ref="A56:B56"/>
    <mergeCell ref="A57:B57"/>
    <mergeCell ref="A45:A52"/>
    <mergeCell ref="B47:B48"/>
    <mergeCell ref="C29:C30"/>
    <mergeCell ref="A36:A42"/>
    <mergeCell ref="B38:B39"/>
    <mergeCell ref="C38:C3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G15" sqref="G15"/>
    </sheetView>
  </sheetViews>
  <sheetFormatPr defaultRowHeight="15.75" x14ac:dyDescent="0.25"/>
  <cols>
    <col min="1" max="1" width="7.875" customWidth="1"/>
    <col min="2" max="2" width="18.75" customWidth="1"/>
    <col min="3" max="3" width="13.5" customWidth="1"/>
  </cols>
  <sheetData>
    <row r="2" spans="1:3" s="39" customFormat="1" ht="24.75" customHeight="1" x14ac:dyDescent="0.25">
      <c r="A2" s="38">
        <v>1</v>
      </c>
      <c r="B2" s="39" t="s">
        <v>15</v>
      </c>
      <c r="C2" s="40">
        <v>16000</v>
      </c>
    </row>
    <row r="3" spans="1:3" s="39" customFormat="1" ht="24.75" customHeight="1" x14ac:dyDescent="0.25">
      <c r="A3" s="38">
        <v>2</v>
      </c>
      <c r="B3" s="39" t="s">
        <v>32</v>
      </c>
      <c r="C3" s="40">
        <v>15000</v>
      </c>
    </row>
    <row r="4" spans="1:3" s="39" customFormat="1" ht="24.75" customHeight="1" x14ac:dyDescent="0.25">
      <c r="A4" s="38">
        <v>3</v>
      </c>
      <c r="B4" s="39" t="s">
        <v>35</v>
      </c>
      <c r="C4" s="40">
        <v>14000</v>
      </c>
    </row>
    <row r="5" spans="1:3" s="39" customFormat="1" ht="24.75" customHeight="1" x14ac:dyDescent="0.25">
      <c r="A5" s="38">
        <v>4</v>
      </c>
      <c r="B5" s="39" t="s">
        <v>36</v>
      </c>
      <c r="C5" s="40">
        <v>17000</v>
      </c>
    </row>
    <row r="6" spans="1:3" s="39" customFormat="1" ht="25.5" customHeight="1" x14ac:dyDescent="0.25">
      <c r="A6" s="38">
        <v>5</v>
      </c>
      <c r="B6" s="39" t="s">
        <v>37</v>
      </c>
      <c r="C6" s="40">
        <v>30000</v>
      </c>
    </row>
    <row r="7" spans="1:3" ht="25.5" customHeight="1" x14ac:dyDescent="0.25">
      <c r="A7" s="38">
        <v>6</v>
      </c>
      <c r="B7" s="39" t="s">
        <v>38</v>
      </c>
      <c r="C7" s="40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26.2025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21AK22</cp:lastModifiedBy>
  <dcterms:created xsi:type="dcterms:W3CDTF">2025-02-09T15:22:58Z</dcterms:created>
  <dcterms:modified xsi:type="dcterms:W3CDTF">2025-03-17T01:21:51Z</dcterms:modified>
</cp:coreProperties>
</file>